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556"/>
  </bookViews>
  <sheets>
    <sheet name="项目库（储备库）+少数民族项目" sheetId="2" r:id="rId1"/>
    <sheet name="项目库（储备库）+少数民族项目 (2)" sheetId="3" r:id="rId2"/>
  </sheets>
  <definedNames>
    <definedName name="_xlnm._FilterDatabase" localSheetId="1" hidden="1">'项目库（储备库）+少数民族项目 (2)'!$A$4:$AD$77</definedName>
    <definedName name="_xlnm._FilterDatabase" localSheetId="0" hidden="1">'项目库（储备库）+少数民族项目'!$A$5:$AD$80</definedName>
    <definedName name="_xlnm.Print_Titles" localSheetId="0">'项目库（储备库）+少数民族项目'!$1:$4</definedName>
    <definedName name="_xlnm.Print_Area" localSheetId="0">'项目库（储备库）+少数民族项目'!$A$1:$W$80</definedName>
    <definedName name="_xlnm.Print_Titles" localSheetId="1">'项目库（储备库）+少数民族项目 (2)'!$1:$4</definedName>
    <definedName name="_xlnm.Print_Area" localSheetId="1">'项目库（储备库）+少数民族项目 (2)'!$A$1:$W$77</definedName>
  </definedNames>
  <calcPr calcId="144525"/>
</workbook>
</file>

<file path=xl/sharedStrings.xml><?xml version="1.0" encoding="utf-8"?>
<sst xmlns="http://schemas.openxmlformats.org/spreadsheetml/2006/main" count="1725" uniqueCount="532">
  <si>
    <t>巴州和硕县市2025年巩固拓展脱贫攻坚成果和乡村振兴储备库</t>
  </si>
  <si>
    <t>填报单位（盖章）：</t>
  </si>
  <si>
    <t>填报时间： 年  月  日</t>
  </si>
  <si>
    <t>序号</t>
  </si>
  <si>
    <t>项目库
编号</t>
  </si>
  <si>
    <t>项目名称</t>
  </si>
  <si>
    <t>项目类别</t>
  </si>
  <si>
    <t>项目子类型</t>
  </si>
  <si>
    <t>建设
性质</t>
  </si>
  <si>
    <t>实施地点</t>
  </si>
  <si>
    <t>主要建设内容</t>
  </si>
  <si>
    <t>建设
单位</t>
  </si>
  <si>
    <t>建设
规模</t>
  </si>
  <si>
    <t>资金来源</t>
  </si>
  <si>
    <t>项目主管部门</t>
  </si>
  <si>
    <t>责任人</t>
  </si>
  <si>
    <t>绩效目标</t>
  </si>
  <si>
    <t>利益联结</t>
  </si>
  <si>
    <t>入库时间</t>
  </si>
  <si>
    <t>审批文号</t>
  </si>
  <si>
    <t>备注</t>
  </si>
  <si>
    <t>合计</t>
  </si>
  <si>
    <t>中央衔接资金</t>
  </si>
  <si>
    <t>自治区衔接资金</t>
  </si>
  <si>
    <t>自治州财政衔接资金</t>
  </si>
  <si>
    <t>地方政府债券资金</t>
  </si>
  <si>
    <t>其他资金</t>
  </si>
  <si>
    <t>一、产业发展</t>
  </si>
  <si>
    <t>HS01</t>
  </si>
  <si>
    <t>到户产业奖补项目</t>
  </si>
  <si>
    <t>产业发展</t>
  </si>
  <si>
    <t>产业以奖代补</t>
  </si>
  <si>
    <t>新建</t>
  </si>
  <si>
    <t>和硕县</t>
  </si>
  <si>
    <t>为进一步巩固拓展脱贫攻坚成果，大力促进农民持续稳定增收致富，继续按照2024年产业精准到户项目，围绕植业、畜牧业、林果业及庭院经济、就业创业，对790户实施精准补助。</t>
  </si>
  <si>
    <t>户</t>
  </si>
  <si>
    <t>和硕县农业农村局</t>
  </si>
  <si>
    <t>何辉、
雷戈理</t>
  </si>
  <si>
    <t>1、数量指标：受益脱贫人口户数≥785户
2、质量指标：项目验收率（%）≥10%；项目验收合格率（%）=100%。
3、时效指标：项目开工时限（月）2025年3月；项目完成时限（月）2025年10月。
4、成本指标：脱贫人口人均补助额度≥2000元
5、经济效益指标：带动脱贫户增收有效提升
6、社会效益指标：脱贫户发展养殖、庭院经济、种植业、就业创业积极性明显增强。
7、服务对象满意度指标：受益群众满意度（%）≥98.0%。</t>
  </si>
  <si>
    <t>通过实施产业到户项目稳定增收致富，为持续巩固拓展脱贫攻坚成果、坚决守牢不发生规模性返贫底线奠定基础。</t>
  </si>
  <si>
    <t>HS02</t>
  </si>
  <si>
    <t>和硕县2024年辣椒全产业链精深加工及冷链仓储建设项目</t>
  </si>
  <si>
    <t>产地初加工和精深加工</t>
  </si>
  <si>
    <t>和硕县工业园区</t>
  </si>
  <si>
    <t>项目总投资：1500万元   规模：7575平方米   
与我县辣椒加工企业新疆九丰食品有限公司合作，在县工业园区企业生产地新建辣椒精选烘干车间2栋，每栋2575平方米；新建辣椒冷链仓储库1栋5000平方米。</t>
  </si>
  <si>
    <t>平方米</t>
  </si>
  <si>
    <t>1、数量指标：新建辣椒精选烘干车间面积≥2575平方米；新建辣椒冷链仓储库面积≥5000平方米.
2、质量指标：工程验收合格率（%）=100%
3、时效指标：项目开工时限（月）2024年4月；项目完成时限（月）2024年10月。
4、成本指标：新建精选烘干车间（万元/座）≤250；新建辣椒冷链仓储库（万元/座）≤1000。
5、经济效益指标：村集体经济收入增加（万元/年）≥75                                                                                                                                        7、社会效益指标：受益脱贫户数（户）≥70；
8、服务对象满意度指标：受益群众满意度（%）≥98.0%。</t>
  </si>
  <si>
    <t>项目建成后产权归古努恩布呼村集体经济合作社所有，由古努恩布呼村负责后期监管维护。受益户为动态管理。由新疆九丰食品有限公司承包，每年按项目总投资的5%收取承包费，承包费的50%用于古努恩布呼村公共基础设施维修养护，20%用于古努恩布呼村的就业岗位开发或为脱贫户、监测户及低收入群体开展产业帮扶或生活救助，租金的30%用于古努恩布呼村发展壮大村集体经济。预计每年解决就业岗位8人；临时救助15人次。该项目承包期限为5年，承包到期后与企业协商，按照比例逐年返还本金，未返还的本金依然收取承包费，计划5-8年全部收回本金后根据情况发展产业。</t>
  </si>
  <si>
    <t>HS03</t>
  </si>
  <si>
    <t>和硕县国都生长屠宰加工设备购置项目</t>
  </si>
  <si>
    <t>总建筑面积5844.7㎡，建设内容：屠宰车间1701㎡，分割加工车间1323㎡，1#冷库818㎡，2#冷库818㎡，待宰圈443.7㎡，管理及宿舍用房540㎡，检验检疫用房300㎡，污水处理、无害化处理、臭气处理350㎡。</t>
  </si>
  <si>
    <t>座</t>
  </si>
  <si>
    <t>1、数量指标：建设生猪屠宰加工厂4座。
2、质量指标：项目设计变更率≤10%；竣工验收合格率=100%；项目资金支付率≥97%。
3、时效指标：项目按计划开工时间=2025年3月；项目按计划完工时间=2025年10月。
4、成本指标：经济成本指标：建设屠宰厂（万元/座）≥1000万元/座。
5、效益指标：社会效益指标：带动生猪养殖规模扩大，形成养殖、收购、屠宰、产品销售的一条龙产业链，；
6、满意度指标：受益种植户满意度（%）≥90%。</t>
  </si>
  <si>
    <t>项目建成后可以发挥龙头企业引领作用，与养殖户签订收购合同，建立风险共担、产销互补机制，从而带动生猪养殖规模扩大，形成养殖、收购、屠宰、产品销售的一条龙产业链，解决当地就业岗位70人左右，其中长期工20人，短期工50人左右，从而持续带动农村经济发展，不断为乡村振兴添加助力。</t>
  </si>
  <si>
    <t>HS04</t>
  </si>
  <si>
    <t>乃仁克尔乡艾迪恩阿门村门面房购置项目</t>
  </si>
  <si>
    <t>门面房购置</t>
  </si>
  <si>
    <t>乃仁克尔乡艾迪恩阿门村</t>
  </si>
  <si>
    <t>为进一步发展壮大村集体经济，增加村集体收入，提供农副产品销售网点，乃仁克尔乡艾迪恩阿门村计划在县城购置门面房一套，上下两层，每层77.4平方米，共计154.8平方米，配套简单装修，以集体管理发包、门面房流转等的方式进行承包。该项目为资产收益性项目，资产属于村委会。</t>
  </si>
  <si>
    <t>套</t>
  </si>
  <si>
    <t>乃仁克尔乡人民政府</t>
  </si>
  <si>
    <t>刘楠
青格勒
蒋明华</t>
  </si>
  <si>
    <r>
      <rPr>
        <sz val="12"/>
        <rFont val="方正小标宋_GBK"/>
        <charset val="134"/>
      </rPr>
      <t>1、数量指标：新购买门面房≥154.8平方米
2、质量指标：工程验收率（%）=100%；工程验收合格率（%）=100%。
3、时效指标：项目开工时限（月）2025年3月；项目完成时限（月）2025年10月。
4、成本指标：购买门面房价格</t>
    </r>
    <r>
      <rPr>
        <sz val="12"/>
        <rFont val="SimSun"/>
        <charset val="134"/>
      </rPr>
      <t>≦</t>
    </r>
    <r>
      <rPr>
        <sz val="12"/>
        <rFont val="方正小标宋_GBK"/>
        <charset val="134"/>
      </rPr>
      <t>6000元/平方米。
5、经济效益指标：带动脱贫户增收有效提升
6、社会效益指标：受益户≥11户。
7、服务对象满意度指标：受益群众满意度（%）≥98.0%。</t>
    </r>
  </si>
  <si>
    <t>项目建成后产权归艾迪恩阿门村委员会所有，由艾迪恩阿门村负责后期监管维护。收益对外承包经营,收益用于本村的就业岗位开发、公益性事业等方面。受益户为动态管理。就近解决部分富余劳动力就业问题，预计每年解决就业岗位2人，按照每年实际制定的年度分配方案，具体事宜具体制定。</t>
  </si>
  <si>
    <t>HS05</t>
  </si>
  <si>
    <t>乃仁克尔乡本布图村门面房购置项目</t>
  </si>
  <si>
    <t>乃仁克尔乡本布图村</t>
  </si>
  <si>
    <t>为进一步发展壮大村集体经济，增加村集体收入，乃仁克尔乡本布图村计划在县城购置门面房一套，上下两层，每层77.4平方米，共计154.8平方米，以集体管理发包、门面房流转等的方式进行承包。该项目为资产收益性项目，资产属于村委会。</t>
  </si>
  <si>
    <t>项目建成后产权归本布图村委员会所有，由本布图村负责后期监管维护。收益对外承包经营,收益用于本村的就业岗位开发、公益性事业等方面。受益户为动态管理。就近解决部分富余劳动力就业问题，预计每年解决就业岗位2人，按照每年实际制定的年度分配方案，具体事宜具体制定。</t>
  </si>
  <si>
    <t>6</t>
  </si>
  <si>
    <t>HS06</t>
  </si>
  <si>
    <t>乃仁克尔乡包尔图村门面房购置项目</t>
  </si>
  <si>
    <t>乃仁克尔乡包尔图村</t>
  </si>
  <si>
    <t>为进一步发展壮大村集体经济，增加村集体收入，乃仁克尔乡本布图村计划在县城购置门面房一套，上下两层，每层80.63平方米，共计161.26平方米，以集体管理发包、门面房流转等的方式进行承包。该项目为资产收益性项目，资产属于村委会。</t>
  </si>
  <si>
    <t>项目建成后产权归包尔图村委员会所有，由包尔图村负责后期监管维护。收益对外承包经营,收益用于本村的就业岗位开发、公益性事业等方面。受益户为动态管理。就近解决部分富余劳动力就业问题，预计每年解决就业岗位2人，按照每年实际制定的年度分配方案，具体事宜具体制定。</t>
  </si>
  <si>
    <t>7</t>
  </si>
  <si>
    <t>HS07</t>
  </si>
  <si>
    <t>苏哈特乡苏哈特村日光温室大棚建设项目</t>
  </si>
  <si>
    <t>苏哈特村</t>
  </si>
  <si>
    <t>新建220米长、16米宽、高6.5米日光温室大棚16座及配套附属设施设备。</t>
  </si>
  <si>
    <t>16</t>
  </si>
  <si>
    <t>苏哈特乡人民政府</t>
  </si>
  <si>
    <t xml:space="preserve">蒙强
樊根生
张建飞
</t>
  </si>
  <si>
    <t>1、数量指标：日光温室大棚（座）≥16；
2、质量指标：工程验收率（%）=100%；工程验收合格率（%） =100%。
3、时效指标：项目开工时限（月）2025年3月；项目完成时限（月）2025年5月。
4、成本指标：日光温室大棚（元/座）≤500000元。
5、社会效益指标：受益脱贫户数（户）≥10户；
6、服务对象满意度指标：受益群众满意度（%）≥95.0%。</t>
  </si>
  <si>
    <t>项目建成后产权归村委会所有，将大棚出租，村集体每年按照项目投入本金5%进行收益，收益主要用于脱贫户或困难户兜底分红、开发岗位、建设村级公益性事业。</t>
  </si>
  <si>
    <t>8</t>
  </si>
  <si>
    <t>HS08</t>
  </si>
  <si>
    <t>苏哈特乡苏哈特村蛋鸡饲养配套设施设备建设项目</t>
  </si>
  <si>
    <t>畜牧发展</t>
  </si>
  <si>
    <t>购买6万只蛋鸡鸡舍配套设施设备3套，每套鸡舍5列每列80组左右，配套蛋鸡笼网、喂料、集蛋、饮水、照明、托装等配套设施设备。</t>
  </si>
  <si>
    <t>组</t>
  </si>
  <si>
    <t>5</t>
  </si>
  <si>
    <t>1、数量指标：鸡舍（列）≥15；蛋鸡笼网（组）≥15；喂料系统（套）≥15；饮水系统（组）≥15；照明系统（组）≥15；集蛋设备（组）≥15
2、质量指标：工程验收率（%）=100%；工程验收合格率（%） =100%。
3、时效指标：项目开工时限（月）2025年3月；项目完成时限（月）2025年6月。
4、成本指标：喂料设备（元/组）≤20000；；笼网系统（元/组）≤100000；清粪系统（元/组）≤70000；集蛋系统（元/组）≤30000;饮水系统（元/组）≤20000.
5、服务对象满意度指标：受益群众满意度（%）≥95.0%。</t>
  </si>
  <si>
    <t>设备购置后产权归村委会所有，将设备出租，村集体每年按照项目投入本金5%进行收益，收益主要用于脱贫户或困难户兜底分红、开发岗位、建设村级公益性事业。</t>
  </si>
  <si>
    <t>9</t>
  </si>
  <si>
    <t>HS09</t>
  </si>
  <si>
    <t>苏哈特乡苏哈特村旅游设施设备采购建设项目</t>
  </si>
  <si>
    <t>购买露营帐篷、越野摩托5个，建设户外土灶、烤肉架5个，200平方米室外蹦床1套等设施设备。</t>
  </si>
  <si>
    <t>1、数量指标：帐篷（个）≥5；越野摩托（个）≥5；烤肉架（个）≥5；
2、质量指标：工程验收率（%）=100%；工程验收合格率（%） =100%。
3、时效指标：项目开工时限（月）2025年3月；项目完成时限（月）2025年6月。
4、成本指标：帐篷（元/组）≤4000；；越野摩托（元/个）≤50000；烤肉架（元/组）≤50
5、服务对象满意度指标：受益群众满意度（%）≥95.0%。</t>
  </si>
  <si>
    <t>10</t>
  </si>
  <si>
    <t>HS10</t>
  </si>
  <si>
    <t>苏哈特乡苏哈特村渔业养殖建设项目</t>
  </si>
  <si>
    <t>渔业养殖</t>
  </si>
  <si>
    <t>建设220m³、40m³水体养殖循环水养殖系统等配套设施设备，对渔业养殖温室进行升级改造。</t>
  </si>
  <si>
    <t>1</t>
  </si>
  <si>
    <t>1、数量指标：水体养殖循环养殖系统（套）≥2；
2、质量指标：工程验收率（%）=100%；工程验收合格率（%） =100%。
3、时效指标：项目开工时限（月）2025年3月；项目完成时限（月）2025年6月。
4、成本指标：220立方米水体养殖循环养殖系统设备（元/套）≤400000；40立方米水体养殖循环养殖系统设备（元/套）≤100000
5、服务对象满意度指标：受益群众满意度（%）≥95.0%。</t>
  </si>
  <si>
    <t>11</t>
  </si>
  <si>
    <t>HS11</t>
  </si>
  <si>
    <t>苏哈特乡苏哈特村养殖项目</t>
  </si>
  <si>
    <t>畜牧养殖</t>
  </si>
  <si>
    <t>购买125头西门塔尔牛。</t>
  </si>
  <si>
    <t>头</t>
  </si>
  <si>
    <t>125</t>
  </si>
  <si>
    <t>蒙强
樊根生
张建飞</t>
  </si>
  <si>
    <t>1、数量指标：西门塔尔（头）≥100；
2、质量指标：工程验收率（%）=100%；工程验收合格率（%） =100%。
3、时效指标：项目开工时限（月）2025年3月；项目完成时限（月）2025年6月。
4、成本指标：西门塔尔牛（元/套）≤8000；
5、服务对象满意度指标：受益群众满意度（%）≥95.0%。</t>
  </si>
  <si>
    <t>牛购置后产权归村委会所有，将牛托管至合作社，村集体每年按照项目投入本金5%进行收益，收益主要用于脱贫户或困难户兜底分红、开发岗位、建设村级公益性事业。</t>
  </si>
  <si>
    <t>12</t>
  </si>
  <si>
    <t>HS12</t>
  </si>
  <si>
    <t>塔哈其镇祖鲁门苏勒村农业机械现代化建设项目</t>
  </si>
  <si>
    <t>塔哈其镇祖鲁门苏勒村</t>
  </si>
  <si>
    <t xml:space="preserve">为提升我村农业机械现代化水平和村民需求，扩大村集体经济，计划购买设备：
1、小麦、玉米联合收割机1台，玉米割台，小麦割台，合计560万元左右；
2、大马力拖拉机型号约翰迪尔3704匹马力以上2台，一台370万，合计：740万元左右；
3、购买1套犁铧，深松机1套，联合整地机1套，平地机1套，合计约100万；
</t>
  </si>
  <si>
    <t>塔哈其镇人民政府</t>
  </si>
  <si>
    <t>侯迅
乔龙巴图
艾力西尔·司马义</t>
  </si>
  <si>
    <t>1、数量指标：购买农机设施1套，包含各类设备
2、质量指标：工程验收率（%）=100%；工程验收合格率（%）=100%。
3、时效指标：项目开工时限（月）2025年3月；项目完成时限（月）2025年10月。
4、成本指标：1400万元购买农机1套，包含各类设备。
5、经济效益指标：增加农牧民收入，提高农民生活水平。
6、社会效益指标：受益户≥445户。
7、服务对象满意度指标：受益群众满意度（%）≥98%。</t>
  </si>
  <si>
    <t>该项目实施后，能够提升种植产业现代化发展，促进农牧民群众增收，带动种植业发展。以每年不低于项目总投资的6%收益，用于壮大村集体经济，可提供就业岗位，优先考虑入脱贫户、三类户就业。项目建成后产权归祖鲁门苏勒村委员会所有，由祖鲁门苏勒村负责后期监管维护。对外承包经营</t>
  </si>
  <si>
    <t>13</t>
  </si>
  <si>
    <t>HS13</t>
  </si>
  <si>
    <t>塔哈其镇查干布呼村设施农业建设项目</t>
  </si>
  <si>
    <t>塔哈其镇查干布呼村</t>
  </si>
  <si>
    <t>查干布呼村预在查干布呼村辖区垃圾场新建大棚8座，棚长170米，跨度16米，标准大棚每座40万元，占地约72亩地，由于前期为垃圾填埋场地，需要垫土方，形成种植层，约投入资金80万元，合计400万元。对外出租，每座每年承包金1.5万元，合计收益12万。收益资金用于壮大村集体经济。</t>
  </si>
  <si>
    <t>1、数量指标：建设大棚≥8座
2、质量指标：工程验收率（%）=100%；工程验收合格率（%）=100%。
3、时效指标：项目开工时限（月）2025年3月；项目完成时限（月）2025年10月。
4、成本指标：大棚≤每座40万元。
5、经济效益指标：增加农牧民收入，提高农民生活水平。
6、社会效益指标：受益户≥68户。
7、服务对象满意度指标：受益群众满意度（%）≥98%。</t>
  </si>
  <si>
    <t>该项目实施后，能够促进农牧民群众增收，带动种植业发展。以每年不低于项目总投资的6%收益，用于壮大村集体经济，可提供就业岗位，优先考虑入脱贫户、三类户就业。项目建成后产权归查干布呼村委员会所有，由查干布呼村负责后期监管维护。对外承包经营</t>
  </si>
  <si>
    <t>14</t>
  </si>
  <si>
    <t>HS14</t>
  </si>
  <si>
    <t>塔哈其镇查干布呼村购买门面房壮大村集体项目</t>
  </si>
  <si>
    <t>预在村委会前购买门面房2间，上下楼，每间200平米，每平米2000元。</t>
  </si>
  <si>
    <t>1、数量指标：新购买门面房≥400平方米
2、质量指标：工程验收率（%）=100%；工程验收合格率（%）=100%。
3、时效指标：项目开工时限（月）2025年3月；项目完成时限（月）2025年10月。
4、成本指标：商铺≤2000元/平方米。
5、经济效益指标：带动脱贫户增收有效提升
6、社会效益指标：受益户≥68户。
7、服务对象满意度指标：受益群众满意度（%）≥98%。</t>
  </si>
  <si>
    <t>项目建成后产权归查干布呼村委员会所有，由查干布呼村负责后期监管维护。收益对外承包经营,收益用于本村的就业岗位开发、公益性事业等方面。受益户为动态管理。就近解决部分富余劳动力就业问题，按照每年实际制定的年度分配方案，具体事宜具体制定。</t>
  </si>
  <si>
    <t>15</t>
  </si>
  <si>
    <t>HS15</t>
  </si>
  <si>
    <t>塔哈其镇古努恩布呼村滴灌带与薄膜厂建设项目</t>
  </si>
  <si>
    <t>塔哈其镇古努恩布呼村</t>
  </si>
  <si>
    <t>与本地企业合作，建设厂房3500平方米，购买薄膜吹塑机设备3套，滴灌带回收设备1套，贴片生产设备1套，迷宫滴灌带设备1套滴灌带生产设备1套及配套水电等基础设施。</t>
  </si>
  <si>
    <r>
      <rPr>
        <sz val="12"/>
        <rFont val="方正小标宋_GBK"/>
        <charset val="134"/>
      </rPr>
      <t>1、数量指标：厂房建设≥3500平方米， 薄膜吹塑机设备≥3套，滴灌带回收设备≥1套，贴片生产设备≥1套，迷宫滴灌带生产设备≥1套。
2、质量指标：工程验收率（%）=100%；工程验收合格率（%）=100%。
3、时效指标：项目开工时限（月）2025年3月；项目完成时限（月）2025年10月。
4、成本指标：薄膜吹塑机设备</t>
    </r>
    <r>
      <rPr>
        <sz val="12"/>
        <rFont val="SimSun"/>
        <charset val="134"/>
      </rPr>
      <t>≦</t>
    </r>
    <r>
      <rPr>
        <sz val="12"/>
        <rFont val="方正小标宋_GBK"/>
        <charset val="134"/>
      </rPr>
      <t>28万元/套，滴灌带回收设备≦8万元/套，贴片生产设备≦58万元/套，迷宫滴灌带生产设备≦58万元/套。
5、经济效益指标：增加农牧民收入，提高农民生活水平。
6、社会效益指标：受益户≥92户。
7、服务对象满意度指标：受益群众满意度（%）≥98%。</t>
    </r>
  </si>
  <si>
    <t>该项目实施后，能够延长种植产业链，带动种植业快速发展，促进农副产品加工业发展。以每年不低于项目总投资的6%收益，用于壮大村集体经济，可提供就业岗位，优先考虑入脱贫户、三类户就业。项目建成后产权归祖鲁门苏勒村委员会所有，由祖鲁门苏勒村负责后期监管维护。对外承包经营</t>
  </si>
  <si>
    <t>HS16</t>
  </si>
  <si>
    <t>塔哈其镇阿尔文德尔文百姓食堂建设项目</t>
  </si>
  <si>
    <t>改建</t>
  </si>
  <si>
    <t>塔哈其镇阿尔文德尔文村</t>
  </si>
  <si>
    <t>计划将老农机维修厂房进行修缮（主体不变），改造面积约3000平方米，外围建设用地打地坪，外围墙进行涂刷真石漆，屋顶进行盖顶，内部墙面使用乳胶漆粉刷，更换门窗，铺设地暖及地板砖。</t>
  </si>
  <si>
    <t>1、数量指标：改造面积耷≥3000平方米
2、质量指标：工程验收率（%）=100%；工程验收合格率（%）=100%。
3、时效指标：项目开工时限（月）2025年3月；项目完成时限（月）2025年10月。
4、成本指标：改造成本≤1500元/平方米。
5、经济效益指标：增加农牧民就业收入，提升设施农业产品品质，提高农民生活水平。
6、社会效益指标：受益户≥85户。
7、服务对象满意度指标：受益群众满意度（%）≥98%。</t>
  </si>
  <si>
    <t>项目建成后，促进服务发展，预计可增加4-5个就业岗位，同时解决全村30名以上老人午餐、晚餐，解决本村外出务工人员孩子中午就餐，同时还可增加村集体收入。</t>
  </si>
  <si>
    <t>17</t>
  </si>
  <si>
    <t>HS17</t>
  </si>
  <si>
    <t>塔哈其镇阿尔文德尔文蔬菜分拣及配送</t>
  </si>
  <si>
    <t>计划使用塔哈其乡老农机站办公室改建蔬菜分拣配送中心，主要是外墙体粉刷真石漆，混凝土地坪650平方米，地暖、地板砖234.3平方米；更换窗户12扇，每扇长1.65米、宽1.8米；大门3个，小门5个，配置电采暖设备。室外建设彩分拣棚一座约500平方米。室内建设标准化蔬菜加工车间，蔬菜保鲜库50平方米（配套分类不锈钢摆放货架），蔬菜清洗机1台、切片切丁机1台、蔬菜加工平台10张、检测检验设备及配套电力等基础设施。</t>
  </si>
  <si>
    <t>1、数量指标：改造面积耷≥2300平方米
2、质量指标：工程验收率（%）=100%；工程验收合格率（%）=100%。
3、时效指标：项目开工时限（月）2025年3月；项目完成时限（月）2025年10月。
4、成本指标：总成本≤450万元。
5、经济效益指标：增加农牧民就业收入，提高农民生活水平。
6、社会效益指标：受益户≥85户。
7、服务对象满意度指标：受益群众满意度（%）≥98%。</t>
  </si>
  <si>
    <t>项目建成后，资产归属村委会，与本地蔬菜收购商合作，将优质蔬菜进行分拣配送，增加6-7个就业岗位，同时村集体按照项目投资的5%进行收益，壮大村集体经济。</t>
  </si>
  <si>
    <t>18</t>
  </si>
  <si>
    <t>HS18</t>
  </si>
  <si>
    <t>塔哈其镇预制菜加工、牛羊肉精细分割及冷链运输建设项目</t>
  </si>
  <si>
    <t>计划包括设备采购、厂房建设、冷库及配电建设等各方面的费用。初步估算的总投资为500万元人民币。这包括设备采购费用约200万元，厂房建设和改造费用约200万元，冷库及配电建设约100万元。</t>
  </si>
  <si>
    <t>1、数量指标：新建牛羊肉精细分割厂房1座
2、质量指标：工程验收率（%）=100%；工程验收合格率（%）=100%。
3、时效指标：项目开工时限（月）2025年3月；项目完成时限（月）2025年10月。
4、成本指标：设备采购≤200万元
厂房建设和改造≤200万元
冷库及配电≤100万元。
5、经济效益指标：带动脱贫户增收有效提升
6、社会效益指标：受益户≥34户。
7、服务对象满意度指标：受益群众满意度（%）≥98%。</t>
  </si>
  <si>
    <t>项目建成后对外承包经营,每年收取租金，租金用于的就业岗位开发、基础设施维护等方面。受益户为动态管理。就近解决部分富余劳动力就业问题，按照每年实际制定的年度分配方案，具体事宜具体制定。</t>
  </si>
  <si>
    <t>19</t>
  </si>
  <si>
    <t>HS19</t>
  </si>
  <si>
    <t>曲惠镇老城村壮大村集体经济项目</t>
  </si>
  <si>
    <t>曲惠镇老城村</t>
  </si>
  <si>
    <t>新建钢架结构大棚28座（高4.5、宽12米、长130米）及其他配套设施（卷帘机、棉被、大棚塑料膜等）</t>
  </si>
  <si>
    <t>曲惠镇人民政府</t>
  </si>
  <si>
    <t>雪合来提、高木加甫</t>
  </si>
  <si>
    <t>通过实施该项目，使28座大棚基础设施得到提升改造，可使曲惠镇的设施农业进一步发展，从而壮大村集体经济带动农户增收。</t>
  </si>
  <si>
    <t>项目建成后产权归村集体所有，由村集体负责后期监管维护，并对外承包，每年按项目总投资的5%收取租赁金，村集体收取收益资金不少于5%。</t>
  </si>
  <si>
    <t>20</t>
  </si>
  <si>
    <t>HS20</t>
  </si>
  <si>
    <t>曲惠镇老城村民宿建设项目</t>
  </si>
  <si>
    <t>计划总投资300万元，占地面积1200平方米，打造以文化旅游为主打特色，着重于当地人文特色的引入，通过餐饮、场景和产品等形式，融入当地文化体验的民宿。客房区打造，预计打造客房20间，配置独立卫浴、洗漱用品、客房娱乐设备、空调等基础设施；自主烧烤区打造，室外休闲区打造，水电暖建设及配套设施设备</t>
  </si>
  <si>
    <t>平米</t>
  </si>
  <si>
    <t>1、数量指标：打造客房（间）≥20；打造自主烧烤区（座）≥1；打造室外休闲区（座）≥1；水电暖建设及配套设施设备（项）≥1。
2、质量指标：新建曲惠镇老城村民宿建设项目验收合格率（%）=100%、新建曲惠镇老城村民宿建设项目完工率（%）=100%；
3、时效指标：新建曲惠镇老城村民宿建设项目完工时间（月））=10月底前完工。
4、成本指标：打造客房（万元/间）≤6；打造自主烧烤区成本（万元/座）≤150；打造室外休闲区成本（万元/座）≤200；水电暖建设及配套设施设备成（万元/项）≤100。
5、社会效益指标：受益群众户数（户）≥131；
6、可持续影响性指标：工程建成惠民持续影响力，明显影响；
7、服务对象满意度指标：受益人口满意度（%）≥98.0%。</t>
  </si>
  <si>
    <t>项目建成后产权归曲惠镇老城村委会所有，由曲惠镇老城村负责后期监管维护。曲惠镇老城村对外承包，每年按总投资的5%收取租金，租金用于壮大村集体经济、就业岗位开发、临时救助、基础设施维护等方面。按照实际每年制定收益分配方案，具体事宜具体制定。</t>
  </si>
  <si>
    <t>21</t>
  </si>
  <si>
    <t>HS21</t>
  </si>
  <si>
    <t>乌什塔拉乡则格德恩呼都格村壮大村集体经济项目</t>
  </si>
  <si>
    <t>采购2条地膜生产线，3条迷宫滴灌带生产线，粉碎清洗造粒及配套设备.</t>
  </si>
  <si>
    <t>条</t>
  </si>
  <si>
    <t>2条地膜生产线，3条迷宫滴灌带生产线</t>
  </si>
  <si>
    <t>乌什塔拉乡人民政府</t>
  </si>
  <si>
    <t>杜劲明 马兰芳 樊文昊</t>
  </si>
  <si>
    <t>1、数量指标：地膜生产线=2条，滴灌带生产县=3条。
2、质量指标：项目设计变更率≤10%；竣工验收合格率=100%；项目资金支付率≥97%。
3、时效指标：项目按计划开工时间=2025年3月；项目按计划完工时间=2025年10月。
4、成本指标：经济成本指标：地膜生产线≤70万元/条，迷宫滴灌带生产线≤10万元/条。
5、效益指标：社会效益指标：改善大棚种植条件效果=有效改善；壮大村集体经济效果=有效促进；受益种植户数（户）≥4户。
6、满意度指标：受益种植户满意度（%）≥90%。</t>
  </si>
  <si>
    <t>年化收益率不少于项目资金4%，并由租赁企业抵押等价值不动产，计划发包3年后设备归租赁企业所有，向我村全额返还项目本金，实施完成后壮大村集体经济。</t>
  </si>
  <si>
    <t>22</t>
  </si>
  <si>
    <t>HS22</t>
  </si>
  <si>
    <t>乌什塔拉乡大庄子村大棚提升改造建设项目</t>
  </si>
  <si>
    <t>基础设施</t>
  </si>
  <si>
    <t>改扩建</t>
  </si>
  <si>
    <t>乌什塔拉乡大庄子村</t>
  </si>
  <si>
    <t>对大庄子村4个村集体大棚（共计4400平方米左右）进行提升改造建设。项目实施后改善大棚种植条件，增加村集体收入。</t>
  </si>
  <si>
    <t>4</t>
  </si>
  <si>
    <t>1、数量指标：改造大棚4座。
2、质量指标：项目设计变更率≤10%；竣工验收合格率=100%；项目资金支付率≥97%。
3、时效指标：项目按计划开工时间=2025年3月；项目按计划完工时间=2025年10月。
4、成本指标：经济成本指标：改造大棚成本（万元/座）≤12.5万元/座。
5、效益指标：社会效益指标：改善大棚种植条件效果=有效改善；壮大村集体经济效果=有效促进；受益种植户数（户）≥4户。
6、满意度指标：受益种植户满意度（%）≥90%。</t>
  </si>
  <si>
    <t>项目实施后改善大棚种植条件，提升对外承包租金，所得收益用于壮大村集体经济、发展村级公益事业，帮扶困难群众等方面。</t>
  </si>
  <si>
    <t>23</t>
  </si>
  <si>
    <t>HS23</t>
  </si>
  <si>
    <t>乌什塔拉乡大湾村村集体大棚整改项目</t>
  </si>
  <si>
    <t>乌什塔拉乡大湾村</t>
  </si>
  <si>
    <t>对大湾村12个大棚（共计21000平方米左右）进行提升改造建设。项目实施后改善大棚种植条件，增加村集体收入。</t>
  </si>
  <si>
    <t>1、数量指标：改造大棚12座。
2、质量指标：项目设计变更率≤10%；竣工验收合格率=100%；项目资金支付率≥97%。
3、时效指标：项目按计划开工时间=2025年3月；项目按计划完工时间=2025年10月。
4、成本指标：经济成本指标：改造大棚成本（万元/座）≤14.875万元/座。
5、效益指标：社会效益指标：改善大棚种植条件效果=有效改善；壮大村集体经济效果=有效促进；受益种植户数（户）≥12户。
6、满意度指标：受益种植户满意度（%）≥90%。</t>
  </si>
  <si>
    <t>24</t>
  </si>
  <si>
    <t>HS24</t>
  </si>
  <si>
    <t>乌什塔拉乡塔拉村大棚配套基础设施建设项目</t>
  </si>
  <si>
    <t>乌什塔拉乡塔拉村</t>
  </si>
  <si>
    <t>建设新建分拣中心500平方米，铺设供水管网3.6公里左右，建设耳房、砂石路、滤水池及电路改造等基础设施，水泵、地磅等设备购置安装。</t>
  </si>
  <si>
    <t>500平方米，3.6公里</t>
  </si>
  <si>
    <r>
      <rPr>
        <sz val="12"/>
        <rFont val="方正小标宋_GBK"/>
        <charset val="134"/>
      </rPr>
      <t>1、数量指标：①新建砂石道路工程量≥11000平方米；②新建耳房工程量≥830平方米；③新建分拣中心工程量≥500平方米；④新建路沿石工程量≥1800米；⑤铺设大棚滴灌主管道（DN200）工程量≥2700米；⑥铺设大棚地表水管道（DN400）工程量≥900米；⑦采购安装水泵数量≥1个；⑧新建滤水池工程量≥2个；⑨采购安装地磅数量≥1个；⑩挖土填方工程量≥5600立方米；</t>
    </r>
    <r>
      <rPr>
        <sz val="12"/>
        <rFont val="宋体"/>
        <charset val="134"/>
      </rPr>
      <t>⑪</t>
    </r>
    <r>
      <rPr>
        <sz val="12"/>
        <rFont val="方正小标宋_GBK"/>
        <charset val="134"/>
      </rPr>
      <t>电力工程≥1项。
2、质量指标：①项目设计变更率≤10%；②竣工验收合格率=100%；③项目资金支付率≥97%。
3、时效指标：①项目按计划开工时间≤2024年3月；②项目按计划完工时间≤2024年10月。
4、成本指标：①项目预算控制率≤100%；②砂石道路造价（元/平方米）≤80元/平方米；③耳房造价（元/平方米）≤1000元/平方米；④分拣中心造价（元/平方米）≤1000元/平方米；⑤路沿石造价（元/米）≤ 40元/米；⑥滴灌主管道（DN200）造价（元/米）≤ 300元/米；⑦地表水管道（DN400）造价（元/米）≤380元/米；⑧水泵造价（万元/个）≤5万元/个；⑨滤水池造价（万元/个）≤4万元/个；⑩地磅造价（万元/个）≤12万元/个；</t>
    </r>
    <r>
      <rPr>
        <sz val="12"/>
        <rFont val="宋体"/>
        <charset val="134"/>
      </rPr>
      <t>⑪</t>
    </r>
    <r>
      <rPr>
        <sz val="12"/>
        <rFont val="方正小标宋_GBK"/>
        <charset val="134"/>
      </rPr>
      <t>挖土填方造价（元/立方米）≤40元/立方米；</t>
    </r>
    <r>
      <rPr>
        <sz val="12"/>
        <rFont val="宋体"/>
        <charset val="134"/>
      </rPr>
      <t>⑫</t>
    </r>
    <r>
      <rPr>
        <sz val="12"/>
        <rFont val="方正小标宋_GBK"/>
        <charset val="134"/>
      </rPr>
      <t>电力工程造价≤33万元/项目</t>
    </r>
    <r>
      <rPr>
        <sz val="12"/>
        <rFont val="宋体"/>
        <charset val="134"/>
      </rPr>
      <t>⑬</t>
    </r>
    <r>
      <rPr>
        <sz val="12"/>
        <rFont val="方正小标宋_GBK"/>
        <charset val="134"/>
      </rPr>
      <t>工程前期费用≤38万元；</t>
    </r>
    <r>
      <rPr>
        <sz val="12"/>
        <rFont val="宋体"/>
        <charset val="134"/>
      </rPr>
      <t>⑬</t>
    </r>
    <r>
      <rPr>
        <sz val="12"/>
        <rFont val="方正小标宋_GBK"/>
        <charset val="134"/>
      </rPr>
      <t>工程预备费≤10.2万元。
5、经济效益指标：无。
6、社会效益指标：①受益种植户户数（户）≥26户；②壮大村集体收入效果≥有效提升；③提高乡村设施农业发展条件≥有效改善。
7、服务对象满意度指标：受益群众满意度≥90%。</t>
    </r>
  </si>
  <si>
    <t>项目实施后可改善村集体大棚基础设施，提升对外承包租金，所得收益用于壮大村集体经济、发展村级公益事业，帮扶困难群众等方面。</t>
  </si>
  <si>
    <t>HS25</t>
  </si>
  <si>
    <t>和硕县乌什塔拉乡红星村汽车充电站建设项目</t>
  </si>
  <si>
    <t>红星村</t>
  </si>
  <si>
    <t>采购安装6个汽车充电桩、1250KVA变压器、配电箱及配套附属设备，为红星村村委会建设充电站一座，通过对外提供汽车充电服务增加村集体收入。项目实施后可以壮大村集体经济，服务居民和游客，项目资产属于红星村村集体。</t>
  </si>
  <si>
    <t>台</t>
  </si>
  <si>
    <t>乌什塔拉乡</t>
  </si>
  <si>
    <t>1、数量指标：采购安装充电桩数量≥6台；采购安装箱变数量≥1台；采购安装配套附属设施数量≥1批。
2、质量指标：政府采购率（%）=100%；设备验收合格率（%）=100%。
3、时效指标：采购完成时间=2025年10月。
4、成本指标：充电桩采购成本≤4.9万元/台；箱变采购成本≤56万元/台；配套附属设施采购成本≤64.6万元/批。
5、经济效益指标：项目年收入≥6万元。
6、社会效益指标：1、有效壮大村集体经济；2、服务居民和游客效果；3、受益脱贫户监测户户数 ≥17户
7、服务对象满意度指标：1、受益脱贫户监测户满意度（%）≥90%。2、村干部满意度（%）≥90%。</t>
  </si>
  <si>
    <t>项目建成后产权归红星村村集体所有，由红星村负责后期监管维护。充电站通过提供充电服务,收益主要用于壮大村集体经济和公益性事业，并适当用于帮扶脱贫户监测户巩固脱贫效果，防止返贫等方面。</t>
  </si>
  <si>
    <t>HS26</t>
  </si>
  <si>
    <t>和硕县乌什塔拉乡大庄子村村庄道路建设项目</t>
  </si>
  <si>
    <t>大庄子村</t>
  </si>
  <si>
    <t>为大庄子村新建柏油路2公里（6米宽），改善居民出行条件。项目实施后可以改善居民出行条件，项目资产属于大庄子村村集体。</t>
  </si>
  <si>
    <t>公里</t>
  </si>
  <si>
    <t>1、数量指标：新建柏油路长度≥2公里
2、质量指标：1、项目设计变更率≤10%；2、项目验收合格率=100%；3、项目资金支付率≥97%。
3、时效指标：1、项目按计划开工时间 ≤2025年3月；2、项目按计划完工时间 ≤2025年10月。
4、成本指标：柏油路成本≤60万元/公里。
5、经济效益指标：无。
6、社会效益指标：1、改善居民出行条件；2、受益居民户数≥513户。
7、服务对象满意度指标：1、受益居民监测户满意度（%）≥90%。</t>
  </si>
  <si>
    <t>项目建成后产权归大庄子村村集体所有，由大庄子村负责后期监管维护。柏油路修建后改善村民出行和农产品运输条件。</t>
  </si>
  <si>
    <t>HS27</t>
  </si>
  <si>
    <t>和硕县乃仁克尔乡艾迪恩阿门村旅游超市配套建设项目</t>
  </si>
  <si>
    <t>旅游发展</t>
  </si>
  <si>
    <t>依托马兰红山军博园大力发展旅游，计划对马兰军博园后门艾迪恩阿门村原有超市的室内、室外、房顶、地坪等进行民族特色提升改造以及配套设施购置，以集体管理发包、流转等的方式进行承包，该项目为资产收益性项目，资产属于村委会。项目建成后对外承包或本村的股份经济合作社经营，每年收益不低于投资总额的5%，收益用于壮大村集体经济，发展村级公益事业。</t>
  </si>
  <si>
    <t>乃仁克尔乡</t>
  </si>
  <si>
    <t>1、数量指标：改造超市300平方米
2、质量指标：工程验收率（%）=100%；工程验收合格率（%）=100%。
3、时效指标：项目开工时限（月）2025年3月；项目完成时限（月）2025年6月。
4、成本指标：改造超市300平方米，配套货架等。
5、经济效益指标：村级公益事业。
6、社会效益指标：受益户≥11户。
7、服务对象满意度指标：受益群众满意度（%）≥98.0%。</t>
  </si>
  <si>
    <t>项目建成后产权归艾迪恩阿门村委员会所有，由艾迪恩阿门村负责后期监管维护。旅游超市对外承包经营,收益用于本村的就业岗位开发、公益性事业等方面。受益户为动态管理。就近解决部分富余劳动力就业问题，预计每年解决就业岗位2人，按照每年实际制定的年度分配方案，具体事宜具体制定。</t>
  </si>
  <si>
    <t>HS28</t>
  </si>
  <si>
    <t>和硕县乃仁克尔乡本布图村杏树风情园建设项目</t>
  </si>
  <si>
    <t>为进一步壮大村集体经济，计划在村委会附近杏树园，集中连片建设木屋5栋以及基础设施配套建设，打造餐饮、住宿等旅游服务，单价20万元/座，共计100万元，该项目资产属于村集体。项目建成后，对外承包或本村的股份经济合作社经营，每年收益不低于投资总额的5%，收益用于壮大村集体经济，巩固提升贫困户增收，以及发展村级公益事业。</t>
  </si>
  <si>
    <t>栋</t>
  </si>
  <si>
    <t>1、数量指标：建设木屋5栋
2、质量指标：项目验收率（%）=100%；项目验收合格率（%）=100%。
3、时效指标：项目开工时限（月）2025年3月；项目完成时限（月）2025年6月。
4、成本指标：集中连片建设木屋5栋以及基础设施配套建设。
5、经济效益指标：村级公益事业。
6、社会效益指标：受益户≥30户。
7、服务对象满意度指标：受益群众满意度（%）≥98%。</t>
  </si>
  <si>
    <t>项目建成后，对外承包或本村的股份经济合作社经营，每年收益不低于投资总额的5%，收益用于壮大村集体经济，巩固提升贫困户增收，以及发展村级公益事业。</t>
  </si>
  <si>
    <t>HS29</t>
  </si>
  <si>
    <t>和硕县乃仁克尔乡包尔图村牧家乐建设项目</t>
  </si>
  <si>
    <t>为进一步发展壮大村集体经济，增加村集体收入，乃仁克尔乡包尔图村计划布鲁沟周边建设牧家乐一家，安装并装饰蒙古包6套，配套蓄水、蓄电、卫生间等附属工程及相关设施，以集体管理发包、流转等的方式进行承包，该项目为资产收益性项目，资产属于村委会。项目建成后对外承包或本村的股份经济合作社经营，每年收益不低于投资总额的5%，收益用于壮大村集体经济，发展村级公益事业。</t>
  </si>
  <si>
    <t>1、数量指标：安装并装饰蒙古包6套
2、质量指标：工程验收率（%）=100%；工程验收合格率（%）=100%。
3、时效指标：项目开工时限（月）2025年3月；项目完成时限（月）2025年6月。
4、成本指标：安装并装饰蒙古包6套。
5、经济效益指标：村级公益事业
6、社会效益指标：受益户≥63户。
7、服务对象满意度指标：受益群众满意度（%）≥98%。</t>
  </si>
  <si>
    <t>项目建成后产权归包尔图村委员会所有，由包尔图村负责后期监管维护。牧家乐对外承包经营,收益用于本村的就业岗位开发、公益性事业等方面。受益户为动态管理。就近解决部分富余劳动力就业问题，预计每年解决就业岗位2人，按照每年实际制定的年度分配方案，具体事宜具体制定。</t>
  </si>
  <si>
    <t>HS30</t>
  </si>
  <si>
    <t>和硕县乃仁克尔乡乌勒泽特村民宿改造项目</t>
  </si>
  <si>
    <t>乃仁克尔乡乌勒泽特村</t>
  </si>
  <si>
    <t>为进一步发展壮大村集体经济，增加村集体经济收入，乌勒泽特村计划对村集体资产2套房屋及庭院进行改造提升为民宿，每套需要10万元，共计20万元。该项目为资产收益性项目，资产属于村委会。项目建成后对外承包或本村的股份经济合作社经营，每年收益不低于投资总额的5%，收益用于壮大村集体经济，发展村级公益事业。</t>
  </si>
  <si>
    <t>1、数量指标：乌勒泽特村改造民宿2套
2、质量指标：工程验收率（%）=100%；工程验收合格率（%）=100%。
3、时效指标：项目开工时限（月）2025年3月；项目完成时限（月）2025年10月。
4、成本指标：改造民宿2套，配套相关附属设施。
5、经济效益指标：带动脱贫户增收
6、社会效益指标：受益户≥84户。
7、服务对象满意度指标：受益群众满意度（%）≥98.0%。</t>
  </si>
  <si>
    <t>项目建成后对外承包或本村的股份经济合作社经营，每年收益不低于投资总额的5%，收益用于壮大村集体经济，发展村级公益事业。</t>
  </si>
  <si>
    <t>HS31</t>
  </si>
  <si>
    <t>和硕县乃仁克尔乡艾勒斯特村农田无人机作业建设项目</t>
  </si>
  <si>
    <t>种植</t>
  </si>
  <si>
    <t>乃仁克尔乡艾勒斯特村</t>
  </si>
  <si>
    <t xml:space="preserve">   为解决乃仁克尔乡艾勒斯特村农田8000亩打药、施肥等，计划购买无人机1架、运输车1辆以及配套作业设备等，共计20万元。项目建成后对外承包或本村的股份经济合作社经营，每年收益不低于投资总额的5%，收益用于壮大村集体经济，巩固提升贫困户增收，以及发展村级公益事业。</t>
  </si>
  <si>
    <t>架、辆</t>
  </si>
  <si>
    <t>1、社会效益：购买无人机1架及配套作业设备，增加村集体经济；
2、经营方式：由村委会承包给第三方运营，每年收取不低于总投资的5%；
3、经济效益：收益用于壮大村集体经济，发展村级公益事业。
4、收益分配：年收益率不低于总投资的5%；所得收益用于壮大村集体经济；
5、资产归属及后期管护：项目资产归属村集体所有，负责经营管理和后期管护。</t>
  </si>
  <si>
    <t>项目建成后对外承包或本村的股份经济合作社经营，每年收益不低于投资总额的5%，收益用于壮大村集体经济，巩固提升贫困户增收，以及发展村级公益事业。</t>
  </si>
  <si>
    <t>HS32</t>
  </si>
  <si>
    <t>和硕县塔哈其镇查干布呼村小型全麦粉生态种植加工厂项目</t>
  </si>
  <si>
    <t>查干布呼村计划建设小型全麦粉生态种植加工厂壮大村集体经济，计划20万元建设60平方米厂房，20万元购置设备，62万元购买种植生态小麦、荞麦的土地62亩。</t>
  </si>
  <si>
    <t>m2</t>
  </si>
  <si>
    <t>塔哈其镇</t>
  </si>
  <si>
    <t>何明海、宋忠州</t>
  </si>
  <si>
    <t>1、数量指标：新建建设小型全麦粉生态种植加工厂房1座
2、质量指标：工程验收率（%）=100%；工程验收合格率（%）=100%。
3、时效指标：项目开工时限（月）2025年3月；项目完成时限（月）2025年10月。
4、成本指标：设备采购≤20万元
厂房建设和改造≤20万元
配套土地≤62万元。
5、经济效益指标：带动脱贫户增收有效提升
6、社会效益指标：受益户≥68户。
7、服务对象满意度指标：受益群众满意度（%）≥98%。</t>
  </si>
  <si>
    <t>项目建成后对外承包经营,每年收取租金，租金用于的就业岗位开发、基础设施维护等方面。受益户为动态管理。就近解决部分富余劳动力就业问题，按照每年实际制定的年度分配方案。</t>
  </si>
  <si>
    <t>HS33</t>
  </si>
  <si>
    <t>和硕县塔哈其镇阿尔文德尔文村设施农业建设项目</t>
  </si>
  <si>
    <t>村委会需修建花卉育苗大棚和新品种研学基地，需建设大棚4栋（村集体12亩地，长：95米，宽：85米），预计资金100万元。</t>
  </si>
  <si>
    <t>侯迅
乔龙巴图
艾力西尔·司马义
袁照领
刘飞</t>
  </si>
  <si>
    <t>1、数量指标：新建设施农业大棚4栋
2、质量指标：工程验收率（%）=100%；工程验收合格率（%）=100%。
3、时效指标：项目开工时限（月）2025年3月；项目完成时限（月）2025年10月。
4、成本指标：建设及设施设备采购≤100万元
5、经济效益指标：带动脱贫户增收有效提升
6、社会效益指标：受益户≥68户。
7、服务对象满意度指标：受益群众满意度（%）≥98%。</t>
  </si>
  <si>
    <t>项目建成后，项目建成后大棚可培育花卉和新品种研学基地或对外承包经营，每年收取租金，租金用于的就业岗位开发、基础设施维护等方面。受益户为动态管理。就近解决部分富余劳动力就业问题，按照每年实际制定的年度分配方案，具体事宜具体制定。</t>
  </si>
  <si>
    <t>二、就业项目</t>
  </si>
  <si>
    <t>HS34</t>
  </si>
  <si>
    <t>和硕县扶贫特设岗项目</t>
  </si>
  <si>
    <t>就业项目</t>
  </si>
  <si>
    <t>公益性岗位</t>
  </si>
  <si>
    <t>为巩固就业脱贫成果，拓宽就业渠道，增加劳务创收，为脱贫人口在乡村开发378个特设援助岗位。现计划申请衔接资金226.8万元，用于发放特设岗位工资。</t>
  </si>
  <si>
    <t>个</t>
  </si>
  <si>
    <t>人力资源和社会保障局</t>
  </si>
  <si>
    <t>李培丰
何辉</t>
  </si>
  <si>
    <t>项目建成后，可解决364名脱贫户就业问题，增加就业收入，进一步巩固脱贫成果。</t>
  </si>
  <si>
    <t>HS35</t>
  </si>
  <si>
    <t>和硕县省外务工补助项目</t>
  </si>
  <si>
    <t>交通费补助</t>
  </si>
  <si>
    <t>对省外脱贫户及监测户劳动力务工人员35人进行一次性交通补贴。</t>
  </si>
  <si>
    <t>人</t>
  </si>
  <si>
    <t>项目建成后，可切实促进脱贫劳动力转移就业、稳定就业，着力提高脱贫劳动力家庭收入水平。</t>
  </si>
  <si>
    <t>三、乡村建设行动</t>
  </si>
  <si>
    <t>HS36</t>
  </si>
  <si>
    <t>乃仁克尔乡红山草场围栏建设项目</t>
  </si>
  <si>
    <t>乡村建设行动</t>
  </si>
  <si>
    <t>乃仁克尔乡本布图村、艾迪恩阿门村</t>
  </si>
  <si>
    <t>为进一步加强马兰军博园区域旅游发展，现对11公里的破损围栏进行改造及配套设施建设，单价20万元/公里，共计220万元。项目建设成后，保护草场，美化旅游区环境，促进旅游业高质量发展。</t>
  </si>
  <si>
    <t>1、数量指标：新建防护围栏（公里）≥20公里。
2、质量指标：新建和硕县乃仁克尔乡本布图村、爱迪恩阿门村道路建设项目验收合格率（%）=100%；
3、时效指标：新建新和硕县乃仁克尔乡艾勒斯特村组道路建设项目完工时间（月））=10月底前完工。
4、成本指标：新建道路成本（万元/公里）≤20。
5、社会效益指标：受益群众户数（户）≥15；
6、可持续影响性指标：工程建成惠民持续影响力，明显影响；
7、服务对象满意度指标：受益人口满意度（%）≥98.0%。</t>
  </si>
  <si>
    <t>项目建设成后，保护草场，提升旅游区环境，促进我乡旅游业高质量发展。</t>
  </si>
  <si>
    <t>HS37</t>
  </si>
  <si>
    <t>乃仁克尔乡本布图村防渗渠改建项目</t>
  </si>
  <si>
    <t>防渗渠建设</t>
  </si>
  <si>
    <t>为进一步改善农牧民灌溉条件，提升地表水利用率，促进农业有序发展，计划投资30万元，改建哈布奇口子--养殖小区3公里左右防渗渠（上口1米，下口0.5米,高度0.6米），改建供电所--养殖小区2公里左右防渗渠（上口1米，下口0.5米,高度0.6米），项目建成后，将改善农牧民灌溉条件，提高地表水利用率。</t>
  </si>
  <si>
    <t>1、数量指标：维修防渗渠（米）≥5000米。
2、质量指标：工程验收率（%）=100%；工程验收合格率（%）=100%。
3、时效指标：项目开工时限（月）2025年3月；项目完成时限（月）2025年10月。
4、成本指标维修防渗渠（元/米）≤100元/米；项目前期费（万元）≤3万元。
5、经济效益指标：带动脱贫户增收有效提升。
6、社会效益指标：受益人口数（人）≥26人。
7、生态效益指标：有效改善群众人居生活环境。
8、服务对象满意度指标：受益群众满意度（%）≥95.0%。</t>
  </si>
  <si>
    <t>项目建成后产权归本布图村所有。构建优美、舒适、协调和谐的人居环境，提高乡村建设基础设施水平，改善灌溉条件，提高地表水利用率。由本布图村委会负责后期监管维护</t>
  </si>
  <si>
    <t>HS38</t>
  </si>
  <si>
    <t>苏哈特乡苏哈特村旅游建基础设施设项目</t>
  </si>
  <si>
    <t>休闲农业与乡村旅游</t>
  </si>
  <si>
    <r>
      <rPr>
        <sz val="12"/>
        <rFont val="方正小标宋_GBK"/>
        <charset val="134"/>
      </rPr>
      <t>新建1100m</t>
    </r>
    <r>
      <rPr>
        <sz val="12"/>
        <rFont val="宋体"/>
        <charset val="134"/>
      </rPr>
      <t>³</t>
    </r>
    <r>
      <rPr>
        <sz val="12"/>
        <rFont val="方正小标宋_GBK"/>
        <charset val="134"/>
      </rPr>
      <t>鱼塘，对10亩土地进行平整安装用水管网，铺设石板路340米，配套标识牌、指示牌、长椅桌子、垃圾箱等基础设施设备。</t>
    </r>
  </si>
  <si>
    <t>1、数量指标：土地平整（亩）≥10；露营帐篷（平方米）≥500；隔离带（米）≥500；彩虹滑道（平方米）≥500；露营帐篷（平方米）≥500；四轮越野摩托（辆）≥4；萌宠乐园（亩）≥3；
2、质量指标：工程验收率（%）=100%；工程验收合格率（%） =100%。
3、时效指标：项目开工时限（月）2025年4月；项目完成时限（月）2025年6月。
4、成本指标：隔离带（元/米）≤400；越野摩托（元/辆）≤6000；露营基地（元/平方米）≤200。
5、社会效益指标：受益脱贫户数（户）≥1户；
6、服务对象满意度指标：受益群众满意度（%）≥95.0%。</t>
  </si>
  <si>
    <t>为本地居民带来就业岗位，大力发展旅游产业，带动本地居民参与旅游，增加农户收益。</t>
  </si>
  <si>
    <t>HS39</t>
  </si>
  <si>
    <t>苏哈特乡自来水改造项目</t>
  </si>
  <si>
    <t>农村供水保障（饮水安全）工程建设</t>
  </si>
  <si>
    <t>对苏哈特村八队和养殖小区引水管网进行改造，改造主管道6.25公里、入户管道26公里，新建水表箱75个、检查进90座及配套设施设备。</t>
  </si>
  <si>
    <t>1、数量指标：新建pe160管道（米）≥1150；新建pe90管道（米）≥800；新建pe75管道（米）≥4300；新建pe32管道（米）≥6000；新建pe25管道（米）≥20000；
2、质量指标：工程验收率（%）=100%；工程验收合格率（%） =100%。
3、时效指标：项目开工时限（月）2025年4月；项目完成时限（月）2025年6月。
4、成本指标：新建pe160管道（元/米）≤90；新建pe90管道（元/米）≤50；新建pe75管道（元/米）≤35；新建pe32管道（元/米）≤8；新建pe25管道（元/米）≤6。
5、社会效益指标：受益脱贫户数（户）≥15户；
6、服务对象满意度指标：受益群众满意度（%）≥95.0%。</t>
  </si>
  <si>
    <t>解决农户自来水夏、冬用水困难、水管故障率搞得问题，有效保障村民用水。</t>
  </si>
  <si>
    <t>HS40</t>
  </si>
  <si>
    <t>苏哈特乡苏哈特村庭院用水建设项目</t>
  </si>
  <si>
    <t>发展庭院经济</t>
  </si>
  <si>
    <t>开挖庭院用水管网17.87公里，计划对苏哈特村八队和养殖小区390户住户庭院新建DN200用水主管道15500米，入户DN65管道2370米，建设绿化带路沿石21.5公里，道路恢复17760平方米等其他配套检查井、管件、水表等配套设施，并对挖开路面硬面恢复。</t>
  </si>
  <si>
    <t>17.87</t>
  </si>
  <si>
    <t>1、数量指标：新建绿化带路沿石（米）≥21560米：新建DN200管道（米）≥15100；新建DN65管道（米）≥2370；道路硬化（平方米）≥17760；
2、质量指标：工程验收率（%）=100%；工程验收合格率（%） =100%。
3、时效指标：项目开工时限（月）2025年4月；项目完成时限（月）2025年9月。
4、成本指标：新建绿化带路沿石（米）≤50：新建DN200管道（元/米）≤132；新建DN65管道（元/米）≤200；道路硬化（平方米）≤150
5、社会效益指标：受益户数（户）≥390户；
6、服务对象满意度指标：受益群众满意度（%）≥95.0%。</t>
  </si>
  <si>
    <t>加快现代化农业发展，提高水资源利用率，实现农业节水、降本、增效、增收的良好效果。</t>
  </si>
  <si>
    <t>HS41</t>
  </si>
  <si>
    <t>苏哈特村农业用水改造项目</t>
  </si>
  <si>
    <t>农业发展</t>
  </si>
  <si>
    <t>在苏哈特村1组新建沉砂池2座及配套设施设备，并对原地下水管网进行对接。</t>
  </si>
  <si>
    <t>2</t>
  </si>
  <si>
    <t>1、数量指标：沉砂池（处）≥2；
2、质量指标：工程验收率（%）=100%；工程验收合格率（%） =100%。
3、时效指标：项目开工时限（月）2025年4月；项目完成时限（月）2025年6月。
4、成本指标：沉砂池（元/座）≤1800000。
5、社会效益指标：受益脱贫户数（户）≥30户；
6、服务对象满意度指标：受益群众满意度（%）≥95.0%。</t>
  </si>
  <si>
    <t>HS42</t>
  </si>
  <si>
    <t>新塔热乡布茨恩查干村农业基础设施建设项目</t>
  </si>
  <si>
    <t>新塔热乡布茨恩查干村</t>
  </si>
  <si>
    <t>投入108万元在布村农四队建设灌溉蓄水池1座、配套磅房1座、水磅1台、变压器1台等设施设备、修建防渗渠2.2公里、闸口10个。</t>
  </si>
  <si>
    <t>新塔热乡人民政府</t>
  </si>
  <si>
    <t>张涛、宁岩、依拉木依明、山吉加甫</t>
  </si>
  <si>
    <t>1、数量指标：建设灌溉蓄水池数量≥1个；采购配套设施设备：水磅≥1个；新建磅房≥40平方米；采购变压器≥1台；修建防渗渠≥2.2公里；修建闸口≥10个。
2、质量指标：政府采购率（%）=100%；工程验收率（%）=100%；工程验收合格率（%）=100%。
3、时效指标：项目开工时限2025年3月；项目完成时限2025年10月。
4、社会效益指标：受益户≥82户
5、服务对象满意度指标：受益群众满意度（%）≥98%。</t>
  </si>
  <si>
    <t>通过实施项目，进一步完善农用灌溉基础设施，保障农业用水，为布茨恩查干村农业发展和农牧民增收打好基础。</t>
  </si>
  <si>
    <t>HS43</t>
  </si>
  <si>
    <t>新塔热乡布茨恩查干村村级公益事业建设项目</t>
  </si>
  <si>
    <t>农村道路建设</t>
  </si>
  <si>
    <t>投入200万元，对布茨恩查干村至环湖公路两侧铺设供水管网3200米及配套相关设施，安装路沿石6400米。</t>
  </si>
  <si>
    <t>米</t>
  </si>
  <si>
    <t>供水管网3200米、路沿石6400米.</t>
  </si>
  <si>
    <t>1、数量指标：铺设供水管网长度≥3200米；安装路沿石长度≥6400米；安装生产生活照明路灯数量≥160盏。
2、质量指标：政府采购率=100%；工程验收率=100%；工程验收合格率=100%。
3、时效指标：项目开工时限：2025年3月；项目完成时限：2025年8月。
4、成本指标：铺设供水管网成本≤208.7元/米；安装路沿石成本≤90元/米；安装生产生活照明路灯成本≤4500元/盏。
5、社会效益指标：受益群众户数≥208户；
6、服务对象满意度指标：受益人口满意度（%）≥98.0%。</t>
  </si>
  <si>
    <t>通过实施项目，加快农村公路网络和人居环境建设，改善农村居住环境，提高农民生活水平，对促进区域经济发展。</t>
  </si>
  <si>
    <t>HS44</t>
  </si>
  <si>
    <t>塔哈其镇阿尔文德尔文村人居环境提升项目</t>
  </si>
  <si>
    <t>1、花海北侧为居民修建彩砖路长120米，宽5米，绿化PE管网120米。2、对砖厂、基建队庭院用水改造管网12000米，预制板明渠800米。3、修建混凝土路面长360米，宽5米。</t>
  </si>
  <si>
    <t>批</t>
  </si>
  <si>
    <t>1、数量指标：改造庭院供水管网≥1200米；次干道铺设水泥路面≥360米
2、质量指标：工程验收率（%）=100%；工程验收合格率（%）=100%。
3、时效指标：项目开工时限（月）2025年3月；项目完成时限（月）2025年10月。
4、成本指标：供水管网改造≤500元/米，水泥路面铺设≤600元/米。
5、经济效益指标：提高农民生活水平，提高水资源利用率，改善农村居住环境。
6、社会效益指标：受益户≥1941户。
7、服务对象满意度指标：受益群众满意度（%）≥98%。</t>
  </si>
  <si>
    <t>HS45</t>
  </si>
  <si>
    <t>塔哈其镇浩尧尔莫墩村标准化养殖基地基础设施提升项目</t>
  </si>
  <si>
    <t>塔哈其镇浩尧尔莫墩村</t>
  </si>
  <si>
    <t>计划建设生活用水及绿化用水3条管道，共计1319米；电力设施架设，距离高标准养殖基地390m，架设8根电线杆及电缆;平整土地居民点到养殖基地道路回填0.3米高、长350米、宽4.5米的戈壁；室外附属消防给水从接水位置至大门口PE160管道278米；3号羊圈至饲草棚外增设50米50mm²四芯铝芯电缆一根。彩钢板房55平方米。仓库200平方，地平1000平方、草料棚600平方、羊圈，办公室及其他零星工程、室外羊槽、药浴池、刮粪板设施、厨房设施、药房、值班室增加监控，路沿石等基础设施。</t>
  </si>
  <si>
    <t>1、数量指标：建设浩村养殖场配套基础设施1套
2、质量指标：工程验收率（%）=100%；工程验收合格率（%）=100%。
3、时效指标：项目开工时限（月）2025年3月；项目完成时限（月）2025年10月。
4、成本指标：120万元建设养殖场配套基础设施。
5、经济效益指标：增加农牧民收入，提高农民生活水平。
6、社会效益指标：受益户≥34户。
7、服务对象满意度指标：受益群众满意度（%）≥98%。</t>
  </si>
  <si>
    <t>该项目实施后，能够延长养殖业产业链，带动种植业发展，促进农副产品加工业发展。以每年不低于项目总投资的6%收益，用于壮大村集体经济，可提供就业岗位，优先考虑入脱贫户、三类户就业。项目建成后产权归浩尧尔莫墩村委员会所有，由浩尧尔莫墩村负责后期监管维护。对外承包经营</t>
  </si>
  <si>
    <t>HS46</t>
  </si>
  <si>
    <t>塔哈其镇庭院供水防渗渠建设项目</t>
  </si>
  <si>
    <t>在全镇辖区内新建防渗渠道共9050米：
其中查干布呼村2900米，阿尔文德尔文村1550米，古努恩布呼村4000米，浩尧尔莫墩村600米。</t>
  </si>
  <si>
    <t>1、数量指标：新建防渗渠道共9050米
2、质量指标：工程验收率（%）=100%；工程验收合格率（%）=100%。
3、时效指标：项目开工时限（月）2025年3月；项目完成时限（月）2025年10月。
4、成本指标：新建防渗渠道≤607.74元/米。
5、经济效益指标：提高农民生活水平，提高水资源利用率，改善农村居住环境。
6、社会效益指标：受益户≥1941户。
7、服务对象满意度指标：受益群众满意度（%）≥98%。</t>
  </si>
  <si>
    <t>解决辖区内群众种植业用水问题，提高乡村建设基础设施水平，改善灌溉条件，提高地表水利用率，促进种植业良性健康发展。</t>
  </si>
  <si>
    <t>HS47</t>
  </si>
  <si>
    <t>塔哈其镇农村安全饮水改造提升项目</t>
  </si>
  <si>
    <t>塔哈其镇阿尔文德尔文村、查干布呼村</t>
  </si>
  <si>
    <t>计划改造农村安全供水主管网11.52公里，其中：PE125管网1.3公里，pe110管网3.7公里，PE75管网2.2公里，PE63管网1.75公里，PE50管网2.5公里，修建检查井47个。在配置入户PE125管网54.5公里，同时配套三通、阀门、水表井等附属设备。</t>
  </si>
  <si>
    <t>66.02</t>
  </si>
  <si>
    <r>
      <rPr>
        <sz val="12"/>
        <rFont val="方正小标宋_GBK"/>
        <charset val="134"/>
      </rPr>
      <t>1、数量指标：改造及提升农村安全供水主管网</t>
    </r>
    <r>
      <rPr>
        <sz val="12"/>
        <rFont val="SimSun"/>
        <charset val="134"/>
      </rPr>
      <t>≧</t>
    </r>
    <r>
      <rPr>
        <sz val="12"/>
        <rFont val="方正小标宋_GBK"/>
        <charset val="134"/>
      </rPr>
      <t>11.52公里。
2、质量指标：项目设计变更率≤10%；竣工验收合格率=100%；项目资金支付率≥97%。
3、时效指标：项目按计划开工时间=2025年3月；项目按计划完工时间=2025年10月。
4、成本指标：经济成本指标：改造提升单价≤110元/米。
5、效益指标：社会效益指标：解决庭院用水问题效果=有效解决；促进庭院经济发展效果=有效促进；受益居民户数（户）≥200户。
6、满意度指标：受益居民满意度（%）≥96%。</t>
    </r>
  </si>
  <si>
    <t>项目实施后提高村民生活水平，并节约水资源。</t>
  </si>
  <si>
    <t>HS48</t>
  </si>
  <si>
    <t>塔哈其镇农村污水治理项目</t>
  </si>
  <si>
    <t>和硕县塔哈其镇查干布呼村</t>
  </si>
  <si>
    <t>新建高密度聚乙烯双壁波纹管De300污水管网3.7KM ,De200污水管网9.5KM，新建UPVC排水管De110污水管网6.6KM，新建检查井420个，入户管网井330个 ，恢复开挖管道路面及其它配套附属设施。</t>
  </si>
  <si>
    <t>1、数量指标：新建生活用水管网及配套附属设施19.8千米。
2、质量指标：项目设计变更率≤10%；竣工验收合格率=100%；项目资金支付率≥97%。
3、时效指标：项目按计划开工时间=2025年3月；项目按计划完工时间=2025年10月。
4、成本指标：经济成本指标：新建庭院用水管网及配套附属设施成本（万元/公里）≤8.4万元/公里。
5、效益指标：社会效益指标：解决庭院用水问题效果=有效解决；促进庭院经济发展效果=有效促进；受益居民户数（户）≥200户。
6、满意度指标：受益居民满意度（%）≥90%。</t>
  </si>
  <si>
    <t>HS49</t>
  </si>
  <si>
    <t>曲惠镇老城乡村旅游基础设施提升项目</t>
  </si>
  <si>
    <t>人居环境综合治理项目</t>
  </si>
  <si>
    <t xml:space="preserve">曲惠镇老城村 </t>
  </si>
  <si>
    <t>新建旅游文化活动场地6000㎡及配套基础设施</t>
  </si>
  <si>
    <t>王江伟
雪克来提
高木加甫</t>
  </si>
  <si>
    <t>通过实施该项目，可以使全村的基础设施条件得到进一步优化，改善人民生活条件。</t>
  </si>
  <si>
    <t>改善农村人居环境、建设美丽通过实施该项目，可以使全村的基础设施条件得到进一步优化，改善人民生活条件。宜居乡村，是实施乡村振兴战略的重要任务，事关全面建成小康社会，事关广大农民根本福祉，事关农村社会文明和谐。曲惠镇申请财政衔接推进乡村振兴补助资金</t>
  </si>
  <si>
    <t>HS50</t>
  </si>
  <si>
    <t>曲惠镇老城村乡村旅游基础设施提升项目</t>
  </si>
  <si>
    <t>社会事业</t>
  </si>
  <si>
    <t>停车场进行硬化4000平方米，无线wifi全覆盖，配套景区供水、电等基础设施。</t>
  </si>
  <si>
    <t>和硕县红蝶谷景区基础设施建设项目将促进全民健身事业的发展，推动文化体育和旅游产业的融合发展，提升红蝶谷景区的形象和品质，为当地经济社会发展注入新的动力。</t>
  </si>
  <si>
    <t>和硕县红蝶谷景区基础设施建设项目对和硕县的发展具有
显著的带动作用。一方面，项目可以促进当地经济的发展，提高当地居民的收入水平；另一方面，该项目的实施可以提高当地旅游知名度，吸引更多的投资和游客，进而促进和硕县旅游业的快速发展。</t>
  </si>
  <si>
    <t>HS51</t>
  </si>
  <si>
    <t>和硕县红蝶谷景区健身步道建设项目</t>
  </si>
  <si>
    <t>曲惠镇</t>
  </si>
  <si>
    <t>新建登山步道10公里，宽2米，新建步行道5公里，宽2米，新建骑行道15公里，宽3米，道路面层采用合成材料、彩色沥青、木质材料等，并配套完善标识系统（信息标识、指向标识和警示标识等）等相关附属设施。</t>
  </si>
  <si>
    <t>红蝶谷健身步道的建设将为当地居民和游客提供一个 良好的健身场所，促进全民健身事业的发展。步道将设置多个健身节点和观景台，让人们在锻炼身体的同时欣赏到红蝶谷的美景，提高生活质量。</t>
  </si>
  <si>
    <t>HS52</t>
  </si>
  <si>
    <t>曲惠镇老城村农村安全饮水改造提升项目</t>
  </si>
  <si>
    <t>计划改造农村安全供水管网67.25公里，其中：PE200管网1.5公里，pe160管网6.5公里，PE125管网4公里，PE75管网3公里，PE50管网12.5公里，PE25管网39.75公里，修建检查井111个，配套三通、阀门等附属设备。</t>
  </si>
  <si>
    <t>1、数量指标：新建生活用水管网及配套附属设施67.25公里。
2、质量指标：项目设计变更率≤10%；竣工验收合格率=100%；项目资金支付率≥97%。
3、时效指标：项目按计划开工时间=2025年3月；项目按计划完工时间=2025年10月。
4、成本指标：经济成本指标：新建庭院用水管网及配套附属设施成本（万元/公里）≤10.625万元/公里。
5、效益指标：社会效益指标：解决庭院用水问题效果=有效解决；促进庭院经济发展效果=有效促进；受益居民户数（户）≥200户。
6、满意度指标：受益居民满意度（%）≥90%。</t>
  </si>
  <si>
    <t>HS53</t>
  </si>
  <si>
    <t>乌什塔拉乡则格德恩呼都格村渠道建设项目</t>
  </si>
  <si>
    <t>维修改造老旧水渠900米（新建U型渠上口80厘米，下口70厘米，高度80厘米），维修改造12个过水桥（大直径焊管）</t>
  </si>
  <si>
    <t>1、数量指标：老旧水渠≥900米。
2、质量指标：项目设计变更率≤10%；竣工验收合格率=100%；项目资金支付率≥97%。
3、时效指标：项目按计划开工时间=2025年3月；项目按计划完工时间=2025年10月。
4、成本指标：经济成本指标：老旧水渠≤50万元。
5、效益指标：社会效益指标：解决水资源浪费效果=有效解决；改善人畜饮水质量效果=有效改善；受益居民户数（户）≥45户。
6、满意度指标：受益居民满意度（%）≥90%。</t>
  </si>
  <si>
    <t>有效解决则格德恩呼都格村庭院和耕地用水问题。</t>
  </si>
  <si>
    <t>HS54</t>
  </si>
  <si>
    <t>乌什塔拉乡则格德恩呼都格村基础设施道路硬化改造项目</t>
  </si>
  <si>
    <t>则格德恩呼都格村2条巷道基础设施道路硬化进行改造提升，需修建柏油路面长1000米，宽6米，</t>
  </si>
  <si>
    <t>1、数量指标：柏油路面建设≥1000米。
2、质量指标：项目设计变更率≤10%；竣工验收合格率=100%；项目资金支付率≥97%。
3、时效指标：项目按计划开工时间=2025年3月；项目按计划完工时间=2025年10月。
4、成本指标：经济成本指标：柏油路建设≤600元/米。
5、效益指标：社会效益指标：解决水资源浪费效果=有效解决；改善人畜饮水质量效果=有效改善；受益居民户数（户）≥45户。
6、满意度指标：受益居民满意度（%）≥90%。</t>
  </si>
  <si>
    <t>有效解决则格德恩呼都格村村民出行难的问题，为则格德恩呼都格村提供有效的硬件基础，提升村民的幸福感、获得感和满意度。</t>
  </si>
  <si>
    <t>HS55</t>
  </si>
  <si>
    <t>乌什塔拉乡生猪养殖基地配套附属设施建设项目</t>
  </si>
  <si>
    <t>为改善乌什塔拉乡生猪养殖基地养殖条件，补充短缺设施，新建围墙2500米，隔离场2000平方米（包括围墙192米，隔离圈600平方米，管理用房85平方米，污水处理池3个，配给给水、排水），消毒通道及人员消毒房改造，53户养殖户污水处理池改造53座，新建无害化处理点1个。</t>
  </si>
  <si>
    <t>1、数量指标：1.新建围墙2500米。2.新建隔离场2000平方米。3.消毒通道及人员消毒房改造1项。4.污水处理池改造53座。5.新建无害化处理点1个。
2、质量指标：项目设计变更率≤10%；竣工验收合格率=100%；项目资金支付率≥97%。
3、时效指标：项目按计划开工时间=2025年3月；项目按计划完工时间=2025年10月。
4、成本指标：经济成本指标：1.围墙造价≤175万元。2.隔离场造价≤165.6万元。3.消毒通道及人员消毒房改造造价≤30万元。4.污水处理池改造造价≤26.5万元。5.新建无害化处理点造价≤100万元。6、项目预备费及前期费用≤250万元。
5、效益指标：社会效益指标：1、改善生猪养殖基地养殖条件效果=有效改善；2.补充短缺设施效果=有效补充；受益养殖户户数（户）≥53户。
6、满意度指标：受益养殖户满意度（%）≥90%。</t>
  </si>
  <si>
    <t>该项目实施后可以改善乌什塔拉乡生猪养殖基地养殖条件，补充短缺设施。</t>
  </si>
  <si>
    <t>HS56</t>
  </si>
  <si>
    <t>乌什塔拉乡人居环境提升建设项目</t>
  </si>
  <si>
    <t>为改善乌什塔拉乡大门南疆第一站至马兰西门之间人居环境及周边群众用水需求，新建庭院供水管网4.5公里左右，隔离带600米左右。</t>
  </si>
  <si>
    <t>1、数量指标：1.新建供水管网4.5公里。2.新建隔离带600米。
2、质量指标：项目设计变更率≤10%；竣工验收合格率=100%；项目资金支付率≥97%。
3、时效指标：项目按计划开工时间=2025年3月；项目按计划完工时间=2025年10月。
4、成本指标：经济成本指标：1.供水管网造价≤126万元。2.隔离带造价≤39万元。
5、效益指标：社会效益指标：1、改善人居环境效果=有效改善；2.补充短缺设施效果=有效补充；受益居民户数（户）≥1274户。
6、满意度指标：受益居民满意度（%）≥90%。</t>
  </si>
  <si>
    <t>该项目实施后可以改善乌什塔拉乡人居环境。</t>
  </si>
  <si>
    <t>HS57</t>
  </si>
  <si>
    <t>乌什塔拉乡农村安全饮水改造提升项目</t>
  </si>
  <si>
    <t>人畜饮水</t>
  </si>
  <si>
    <t>为改善乌什塔拉乡安全饮水，提高供水可靠率，计划改造乌什塔拉乡饮水管网57.4公里左右及配套附属设施建设，总投资1000万元。项目建成后，将解决因管网老化导致的爆管、饮水保障量低的问题。</t>
  </si>
  <si>
    <t>1、数量指标：改造自来水管网及配套附属设施57.4公里。
2、质量指标：项目设计变更率≤10%；竣工验收合格率=100%；项目资金支付率≥97%。
3、时效指标：项目按计划开工时间=2025年3月；项目按计划完工时间=2025年10月。
4、成本指标：经济成本指标：改造自来水管网及配套附属设施成本（万元/公里）≤24.4万元/公里。
5、效益指标：社会效益指标：解决水资源浪费效果=有效解决；改善人畜饮水质量效果=有效改善；受益居民户数（户）≥3467户。
6、满意度指标：受益居民满意度（%）≥90%。</t>
  </si>
  <si>
    <t>解决管道漏水导致的水资源浪费问题，改善人畜饮水质量</t>
  </si>
  <si>
    <t>HS58</t>
  </si>
  <si>
    <t>乌什塔拉乡大庄子村人居环境处理建设项目</t>
  </si>
  <si>
    <t>农村生活污水处理设施建设</t>
  </si>
  <si>
    <t>为解决乌什塔拉乡大庄子村居民生活污水排放问题，新建污水管网30.7公里及配套附属设施。该项目实施后将改善大庄子村人居环境，有效减少水污染。</t>
  </si>
  <si>
    <t>1、数量指标：新建污水管网及配套附属设施37.4公里。
2、质量指标：项目设计变更率≤10%；竣工验收合格率=100%；项目资金支付率≥97%。
3、时效指标：项目按计划开工时间=2025年3月；项目按计划完工时间=2025年10月。
4、成本指标：经济成本指标：新建污水管网及配套附属设施成本（万元/公里）≤53.48万元/公里。
5、效益指标：社会效益指标：改善人居环境效果效果=有效改善；减少水污染效果=有效减少；受益居民户数（户）≥285户。
6、满意度指标：受益居民满意度（%）≥90%。</t>
  </si>
  <si>
    <t>项目实施后将改善大庄子村人居环境，有效减少水污染。</t>
  </si>
  <si>
    <t>HS59</t>
  </si>
  <si>
    <t>乌什塔拉乡大庄子村环境整治庭院用水管网基础设施配套建设项目</t>
  </si>
  <si>
    <t>新建大庄子村一组、三四组庭院用水管网16公里左右，安装水表200个及配套附属设施及路面穿越和恢复。</t>
  </si>
  <si>
    <t>1、数量指标：新建庭院用水管网及配套附属设施16公里。
2、质量指标：项目设计变更率≤10%；竣工验收合格率=100%；项目资金支付率≥97%。
3、时效指标：项目按计划开工时间=2025年3月；项目按计划完工时间=2025年10月。
4、成本指标：经济成本指标：新建庭院用水管网及配套附属设施成本（万元/公里）≤10.625万元/公里。
5、效益指标：社会效益指标：解决庭院用水问题效果=有效解决；促进庭院经济发展效果=有效促进；受益居民户数（户）≥200户。
6、满意度指标：受益居民满意度（%）≥90%。</t>
  </si>
  <si>
    <t>项目项目资产属于大庄子村村集体。实施后提高村民发展庭院经济收入，并节约水资源。</t>
  </si>
  <si>
    <t>HS60</t>
  </si>
  <si>
    <t>和硕县乌什塔拉乡拥军社区基础设施建设项目</t>
  </si>
  <si>
    <t>基础设施及公共服务</t>
  </si>
  <si>
    <t>拥军社区</t>
  </si>
  <si>
    <t>计划新建柏油路1.6公里左右；安装太阳能路灯80盏。</t>
  </si>
  <si>
    <t>1、数量指标：新建柏油路长度≥1.6公里;采购安装太阳能路灯数量≥80盏。
2、质量指标：1、项目设计变更率≤10%；2、项目验收合格率=100%；3、政府采购率（%）=100%；4、项目资金支付率≥97%。
3、时效指标：1、项目按计划开工时间 ≤2025年3月；2、项目按计划完工时间 ≤2025年10月。
4、成本指标：柏油路成本≤60万元/公里；太阳能路灯成本≤0.4万元/盏。
5、经济效益指标：无。
6、社会效益指标：1、改善居民出行条件；2、受益居民户数≥383户。
7、服务对象满意度指标：受益居民满意度（%）≥90%。</t>
  </si>
  <si>
    <t>项目建成后产权归拥军社区集体所有，由拥军社区负责后期监管维护。柏油路、路灯等基础设施修建后改善村民出行和农产品运输条件。</t>
  </si>
  <si>
    <t>HS61</t>
  </si>
  <si>
    <t>和硕县乌什塔拉乡硝井子村基础设施建设项目</t>
  </si>
  <si>
    <t>硝井子村</t>
  </si>
  <si>
    <t>新建柏油路1.2公里左右；安装太阳能路灯60盏；新建庭院供水管网及配套附属设施2公里左右。</t>
  </si>
  <si>
    <t>1、数量指标：新建柏油路长度≥1.2公里;采购安装太阳能路灯数量≥60盏;新建庭院供水管网及配套附属设施≥2公里。
2、质量指标：1、项目设计变更率≤10%；2、项目验收合格率=100%；3、政府采购率（%）=100%；4、项目资金支付率≥97%。
3、时效指标：1、项目按计划开工时间 ≤2025年3月；2、项目按计划完工时间 ≤2025年10月。
4、成本指标：柏油路成本≤60万元/公里；太阳能路灯成本≤0.4万元/盏;供水管网及配套附属设施成本≤25万元/公里。
5、经济效益指标：无。
6、社会效益指标：1、改善居民出行条件；2、受益居民户数≥102户。
7、服务对象满意度指标：受益居民满意度（%）≥90%。</t>
  </si>
  <si>
    <t>项目建成后产权归硝井子村集体所有，由硝井子村负责后期监管维护。柏油路、路灯、等基础设施修建后改善村民出行和农产品运输条件，供水管网改善居民发展庭院经济条件。</t>
  </si>
  <si>
    <t>HS62</t>
  </si>
  <si>
    <t>和硕县乌什塔拉乡塔拉村基础设施建设项目</t>
  </si>
  <si>
    <t>塔拉村</t>
  </si>
  <si>
    <t>新建预制型支渠0.6公里左右（标准:上口1米，高1米，配套桥涵一座）；建设文体小广场1000平方米左右及配套附属设施设备</t>
  </si>
  <si>
    <t>1、数量指标：新建支渠长度≥0.6公里;新建文体小广场及配套附属设施设备≥1000平方米。
2、质量指标：1、项目设计变更率≤10%；2、项目验收合格率=100%；3、项目资金支付率≥97%。
3、时效指标：1、项目按计划开工时间 ≤2025年3月；2、项目按计划完工时间 ≤2025年10月。
4、成本指标：支渠成本≤66.67万元/公里；文体小广场及配套附属设施设备成本≤300元/平方米。
5、经济效益指标：无。
6、社会效益指标：1、改善发展庭院经济条件；2、改善居民开展活动条件；3、受益居民户数≥936户。
7、服务对象满意度指标：受益居民满意度（%）≥90%。</t>
  </si>
  <si>
    <t>项目建成后产权归塔拉村集体所有，由塔拉村负责后期监管维护。渠道建成后改善村民发展庭院经济条件件，小广场改善居民开展各类活动条件。。</t>
  </si>
  <si>
    <t>HS63</t>
  </si>
  <si>
    <t xml:space="preserve">老城村 </t>
  </si>
  <si>
    <t>停车场进行硬化4000平方米，新建河水一体化净化系统，配备大型河水一体化净水器1台，光纤接入长度6千米，充电桩5个，配套宽带、监控等设备设施以及建设1000平方米游泳池1座，星空房10套。</t>
  </si>
  <si>
    <t>高木加甫</t>
  </si>
  <si>
    <t>HS64</t>
  </si>
  <si>
    <t>和硕县乃仁克尔乡包尔图村人畜饮水建设项目</t>
  </si>
  <si>
    <t>和硕县乃仁克尔乡包尔图村</t>
  </si>
  <si>
    <t xml:space="preserve">   为解决包尔图村人畜饮水严重不足的问题，计划在包尔图村老居民区（民宿区）附近凿一口井取水，井深控制在350米左右，配套建设井房、安装潜水泵、铺设100米的给水管道以及配套相关设施，资金100万元。项目建成后，将极大缓解供水严重不足，解决人畜饮水问题，促进畜牧业健康发展。</t>
  </si>
  <si>
    <t>口</t>
  </si>
  <si>
    <t>1、数量指标：打井人畜饮水井一口
2、质量指标：工程验收率（%）=100%；工程验收合格率（%）=100%。
3、时效指标：项目开工时限（月）2025年3月；项目完成时限（月）2025年10月。
4、成本指标：凿井两口取水，以及配套相关设施。
5、经济效益指标：村级公益事业。
6、社会效益指标：受益户≥93户。
7、服务对象满意度指标：受益群众满意度（%）≥100%。</t>
  </si>
  <si>
    <t>项目建成后，将极大缓解供水严重不足，解决人畜饮水问题，促进畜牧业健康发展。</t>
  </si>
  <si>
    <t>HS69</t>
  </si>
  <si>
    <t>和硕县农村自来水管网改造项目</t>
  </si>
  <si>
    <t>对和硕县农村供水管网进行改造，修建PE200管网7.55公里，修建PE160管网12.5公里。修建PE125管网9公里，修建PE90管网8.9公里，修建PE75管网18.2公里，修建PE50管网42.8公里，修建砖混水表井254座，砖混阀门井39座，消防井10座</t>
  </si>
  <si>
    <t>水利局</t>
  </si>
  <si>
    <t>张勇</t>
  </si>
  <si>
    <t>1、数量指标：新建pe160管道（米）≥12500；新建pe90管道（米）≥8900；新建pe75管道（米）≥18200；新建pe50管道（米）≥42800；新建pe200管道（米）≥7550；
2、质量指标：工程验收率（%）=100%；工程验收合格率（%） =100%。
3、时效指标：项目开工时限（月）2025年4月；项目完成时限（月）2025年6月。
4、成本指标：新建pe160管道（元/米）≤90；新建pe90管道（元/米）≤50；新建pe75管道（元/米）≤35；新建pe32管道（元/米）≤8；新建pe25管道（元/米）≤6。
5、社会效益指标：受益脱贫户数（户）≥600户；
6、服务对象满意度指标：受益群众满意度（%）≥95.0%。</t>
  </si>
  <si>
    <t>HS65</t>
  </si>
  <si>
    <t>和硕县塔哈其镇牧道建设项目</t>
  </si>
  <si>
    <t>农村牧道</t>
  </si>
  <si>
    <t>为改善山区牧民放牧条件，维修改造杭静口牧道共计30公里(宽度3-4米，砂石料路面)，配套建设过水路面、泄洪渠等，每公里约10万元左右。项目建成后，将进一步改善牧区交通条件，减少牧民牲畜转场经济损失，有效保障牧民生命财产安全。</t>
  </si>
  <si>
    <t>侯迅
乔龙巴特
艾力西尔</t>
  </si>
  <si>
    <t>1、数量指标：修建牧道长度≥30公里；
2、质量指标：工程验收率=100%；工程验收合格率=100%。
3、时效指标：项目开工时限：2025年3月；项目完成时限：2025年10月。
4、成本指标：修建牧道成本≤10万元/公里；
5、社会效益指标：受益户≥56户。
6、服务对象满意度指标：受益群众满意度≥98.0%。</t>
  </si>
  <si>
    <t>项目实施后，改善牧民牲畜安全转场、运输条件，降低了转场成本，提升了转场时效，有利于调节草场的使用率，有效防止草场过度放牧产生退化的现象，</t>
  </si>
  <si>
    <t>四、巩固三保障成果</t>
  </si>
  <si>
    <t>HS66</t>
  </si>
  <si>
    <t>和硕县雨露计划职业技能教育补助项目</t>
  </si>
  <si>
    <t>巩固三保障成果</t>
  </si>
  <si>
    <t>享受“雨露计划+”职业教育补助</t>
  </si>
  <si>
    <t>为进一步提高脱贫人口素质，增强其就业和创业能力，计划对全县101名脱贫家庭学生实施“雨露计划”补助，每人每年补助3000元。</t>
  </si>
  <si>
    <t>何辉</t>
  </si>
  <si>
    <t>项目建成后，可进一步提高脱贫人口素质，增强就业、创业能力，提高就业收入，巩固脱贫攻坚成果。</t>
  </si>
  <si>
    <t>1、数量指标：补助脱贫户、监测户家庭子女人数（人）≥98人；
2、服务对象满意度指标：受益学生满意度（%）≥95.0%。</t>
  </si>
  <si>
    <t>五、项目管理费</t>
  </si>
  <si>
    <t>项目管理费</t>
  </si>
  <si>
    <t>为保证项目实施合理合格，对实施的项目进行设计、招投标、监理、审计前期工作。</t>
  </si>
  <si>
    <t>进一步提高财政衔接推进乡村振兴补助资金项目建设效率和效益。</t>
  </si>
  <si>
    <t>六、其他</t>
  </si>
  <si>
    <t>HS67</t>
  </si>
  <si>
    <t>和硕县“饮用健康茶”项目</t>
  </si>
  <si>
    <t>其他</t>
  </si>
  <si>
    <t>困难群众饮用低氟茶</t>
  </si>
  <si>
    <t>各乡镇</t>
  </si>
  <si>
    <t>大力推广低氟边销茶，倡导“健康饮茶”“送茶入户”遏制饮茶型低氟病的蔓延。</t>
  </si>
  <si>
    <t>公斤</t>
  </si>
  <si>
    <t>各乡镇负责人</t>
  </si>
  <si>
    <t xml:space="preserve">1、数量指标：购买边销茶1000公斤
2、质量指标：工程验收率（%）=100%；工程验收合格率（%）=100%。
3、时效指标：项目开工时限（月）2025年3月；项目完成时限（月）2025年10月。
4、成本指标：购买边销茶1000公斤，每公斤30元。
5社会效益指标：困难群众饮用低氟边销茶。
6、服务对象满意度指标：受益群众满意度（%）≥98.0%。
</t>
  </si>
  <si>
    <r>
      <rPr>
        <sz val="12"/>
        <rFont val="方正小标宋_GBK"/>
        <charset val="134"/>
      </rPr>
      <t>充分认识</t>
    </r>
    <r>
      <rPr>
        <sz val="12"/>
        <color theme="1"/>
        <rFont val="方正小标宋_GBK"/>
        <charset val="134"/>
      </rPr>
      <t>“困难群众饮用低氟边销茶”送茶入户工作的重要性，尽心尽责，向群众推广做好解释工作，把更多的精力投入到“困难群众饮用低氟边销茶”送茶入户工作当中。</t>
    </r>
  </si>
  <si>
    <t>和硕县2024年辣椒精深加工设项目</t>
  </si>
  <si>
    <t>为延伸辣椒加工生产产业链 ，计划与我县辣椒加工企业合作，在县工业园区企业生产地购买辣椒打粉机1套，磕籽设备1套，烘干机1套。</t>
  </si>
  <si>
    <t>1、数量指标：购买辣椒打粉机1套；购买烘干设备1套，购买磕籽设备1套.
2、质量指标：工程验收合格率（%）=100%
3、时效指标：项目开工时限（月）2024年4月；项目完成时限（月）2024年10月。
4、成本指标：辣椒打粉设备（万元/套）≤150；辣椒烘干设备（万元/套）≤28.4;辣椒磕籽设备≤100。
5、经济效益指标：村集体经济收入增加（万元/年）≥14                                                                                                                                       7、社会效益指标：受益脱贫户数（户）≥70；
8、服务对象满意度指标：受益群众满意度（%）≥98.0%。</t>
  </si>
  <si>
    <t>HS71</t>
  </si>
  <si>
    <t>和硕县辣椒制酱加工设备购置项目</t>
  </si>
  <si>
    <t>为延伸辣椒加工生产产业链 ，计划与我县辣椒加工企业合作，在县工业园区企业生产地购买剪把机8台，色选机3台，炒锅3台，灌装机2台，打码机1台，冷确机1台机附属设备。用于制作米粉酱、牛肉面酱等各种辣椒制品酱料。</t>
  </si>
  <si>
    <t>1、数量指标：购买剪把机8台，色选机3台，炒锅3台，灌装机2台，打码机1台，冷确机1台
2、质量指标：工程验收合格率（%）=100%
3、时效指标：项目开工时限（月）2024年4月；项目完成时限（月）2024年10月。
4、成本指标：辣椒打粉设备（万元/套）≤150；辣椒烘干设备（万元/套）≤28.4;辣椒磕籽设备≤100。
5、经济效益指标：村集体经济收入增加（万元/年）≥14                                                                                                                                       7、社会效益指标：受益脱贫户数（户）≥70；
8、服务对象满意度指标：受益群众满意度（%）≥98.0%。</t>
  </si>
  <si>
    <t>设备购置后产权归村委会所有，将设备出租，村集体每年按照项目投入本金5%进行收益，并带动20人就业，收益主要用于脱贫户或困难户兜底分红、开发岗位、建设村级公益性事业。</t>
  </si>
  <si>
    <r>
      <rPr>
        <sz val="12"/>
        <color theme="1"/>
        <rFont val="方正小标宋_GBK"/>
        <charset val="134"/>
      </rPr>
      <t>建设220m</t>
    </r>
    <r>
      <rPr>
        <sz val="12"/>
        <color theme="1"/>
        <rFont val="宋体"/>
        <charset val="134"/>
      </rPr>
      <t>³</t>
    </r>
    <r>
      <rPr>
        <sz val="12"/>
        <color theme="1"/>
        <rFont val="方正小标宋_GBK"/>
        <charset val="134"/>
      </rPr>
      <t>、40m</t>
    </r>
    <r>
      <rPr>
        <sz val="12"/>
        <color theme="1"/>
        <rFont val="宋体"/>
        <charset val="134"/>
      </rPr>
      <t>³</t>
    </r>
    <r>
      <rPr>
        <sz val="12"/>
        <color theme="1"/>
        <rFont val="方正小标宋_GBK"/>
        <charset val="134"/>
      </rPr>
      <t>水体养殖循环水养殖系统等配套设施设备，对渔业养殖温室进行升级改造。</t>
    </r>
  </si>
  <si>
    <r>
      <rPr>
        <sz val="12"/>
        <color theme="1"/>
        <rFont val="方正小标宋_GBK"/>
        <charset val="134"/>
      </rPr>
      <t>查干布呼村预在查干布呼村辖区垃圾场新建大棚8座，</t>
    </r>
    <r>
      <rPr>
        <sz val="12"/>
        <color rgb="FFFF0000"/>
        <rFont val="方正小标宋_GBK"/>
        <charset val="134"/>
      </rPr>
      <t>棚长170米，跨度16米</t>
    </r>
    <r>
      <rPr>
        <sz val="12"/>
        <color theme="1"/>
        <rFont val="方正小标宋_GBK"/>
        <charset val="134"/>
      </rPr>
      <t>，标准大棚每座40万元，占地约72亩地，由于前期为垃圾填埋场地，需要垫土方，形成种植层，约投入资金80万元，合计400万元。对外出租，每座每年承包金1.5万元，合计收益12万。收益资金用于壮大村集体经济。</t>
    </r>
  </si>
  <si>
    <r>
      <rPr>
        <sz val="12"/>
        <color theme="1"/>
        <rFont val="方正小标宋_GBK"/>
        <charset val="134"/>
      </rPr>
      <t>1、数量指标：厂房建设≥3500平方米， 薄膜吹塑机设备≥3套，滴灌带回收设备≥1套，贴片生产设备≥1套，迷宫滴灌带生产设备≥1套。
2、质量指标：工程验收率（%）=100%；工程验收合格率（%）=100%。
3、时效指标：项目开工时限（月）2025年3月；项目完成时限（月）2025年10月。
4、成本指标：薄膜吹塑机设备</t>
    </r>
    <r>
      <rPr>
        <sz val="12"/>
        <color theme="1"/>
        <rFont val="SimSun"/>
        <charset val="134"/>
      </rPr>
      <t>≦</t>
    </r>
    <r>
      <rPr>
        <sz val="12"/>
        <color theme="1"/>
        <rFont val="方正小标宋_GBK"/>
        <charset val="134"/>
      </rPr>
      <t>28万元/套，滴灌带回收设备≦8万元/套，贴片生产设备≦58万元/套，迷宫滴灌带生产设备≦58万元/套。
5、经济效益指标：增加农牧民收入，提高农民生活水平。
6、社会效益指标：受益户≥92户。
7、服务对象满意度指标：受益群众满意度（%）≥98%。</t>
    </r>
  </si>
  <si>
    <t>计划总投资300万元，占地面积1200平方米，打造以文化旅游为主打特色，着重于当地人文特色的引入，通过餐饮、场景和产品等形式，融入当地文化体验的民宿。客房区打造，预计打造客房20间，配置附属设施及设备；自主烧烤区打造，室外休闲区打造，水电暖建设及配套设施设备</t>
  </si>
  <si>
    <t>采购2条地膜生产线，3条滴灌带生产线，粉碎清洗造粒及配套设备.</t>
  </si>
  <si>
    <r>
      <rPr>
        <sz val="12"/>
        <color theme="1"/>
        <rFont val="方正小标宋_GBK"/>
        <charset val="134"/>
      </rPr>
      <t>1、数量指标：①新建砂石道路工程量≥11000平方米；②新建耳房工程量≥830平方米；③新建分拣中心工程量≥500平方米；④新建路沿石工程量≥1800米；⑤铺设大棚滴灌主管道（DN200）工程量≥2700米；⑥铺设大棚地表水管道（DN400）工程量≥900米；⑦采购安装水泵数量≥1个；⑧新建滤水池工程量≥2个；⑨采购安装地磅数量≥1个；⑩挖土填方工程量≥5600立方米；</t>
    </r>
    <r>
      <rPr>
        <sz val="12"/>
        <color theme="1"/>
        <rFont val="宋体"/>
        <charset val="134"/>
      </rPr>
      <t>⑪</t>
    </r>
    <r>
      <rPr>
        <sz val="12"/>
        <color theme="1"/>
        <rFont val="方正小标宋_GBK"/>
        <charset val="134"/>
      </rPr>
      <t>电力工程≥1项。
2、质量指标：①项目设计变更率≤10%；②竣工验收合格率=100%；③项目资金支付率≥97%。
3、时效指标：①项目按计划开工时间≤2025年3月；②项目按计划完工时间≤2025年10月。
4、成本指标：①项目预算控制率≤100%；②砂石道路造价（元/平方米）≤80元/平方米；③耳房造价（元/平方米）≤1000元/平方米；④分拣中心造价（元/平方米）≤1000元/平方米；⑤路沿石造价（元/米）≤ 40元/米；⑥滴灌主管道（DN200）造价（元/米）≤ 300元/米；⑦地表水管道（DN400）造价（元/米）≤380元/米；⑧水泵造价（万元/个）≤5万元/个；⑨滤水池造价（万元/个）≤4万元/个；⑩地磅造价（万元/个）≤12万元/个；</t>
    </r>
    <r>
      <rPr>
        <sz val="12"/>
        <color theme="1"/>
        <rFont val="宋体"/>
        <charset val="134"/>
      </rPr>
      <t>⑪</t>
    </r>
    <r>
      <rPr>
        <sz val="12"/>
        <color theme="1"/>
        <rFont val="方正小标宋_GBK"/>
        <charset val="134"/>
      </rPr>
      <t>挖土填方造价（元/立方米）≤40元/立方米；</t>
    </r>
    <r>
      <rPr>
        <sz val="12"/>
        <color theme="1"/>
        <rFont val="宋体"/>
        <charset val="134"/>
      </rPr>
      <t>⑫</t>
    </r>
    <r>
      <rPr>
        <sz val="12"/>
        <color theme="1"/>
        <rFont val="方正小标宋_GBK"/>
        <charset val="134"/>
      </rPr>
      <t>电力工程造价≤33万元/项目</t>
    </r>
    <r>
      <rPr>
        <sz val="12"/>
        <color theme="1"/>
        <rFont val="宋体"/>
        <charset val="134"/>
      </rPr>
      <t>⑬</t>
    </r>
    <r>
      <rPr>
        <sz val="12"/>
        <color theme="1"/>
        <rFont val="方正小标宋_GBK"/>
        <charset val="134"/>
      </rPr>
      <t>工程前期费用≤38万元；</t>
    </r>
    <r>
      <rPr>
        <sz val="12"/>
        <color theme="1"/>
        <rFont val="宋体"/>
        <charset val="134"/>
      </rPr>
      <t>⑬</t>
    </r>
    <r>
      <rPr>
        <sz val="12"/>
        <color theme="1"/>
        <rFont val="方正小标宋_GBK"/>
        <charset val="134"/>
      </rPr>
      <t>工程预备费≤10.2万元。
5、经济效益指标：无。
6、社会效益指标：①受益种植户户数（户）≥26户；②壮大村集体收入效果≥有效提升；③提高乡村设施农业发展条件≥有效改善。
7、服务对象满意度指标：受益群众满意度≥90%。</t>
    </r>
  </si>
  <si>
    <t xml:space="preserve">   为解决乃仁克尔乡艾勒斯特村农田8000亩打药、施肥等，计划购买无人机1架及配套作业设备等，共计20万元。项目建成后对外承包或本村的股份经济合作社经营，每年收益不低于投资总额的5%，收益用于壮大村集体经济，巩固提升贫困户增收，以及发展村级公益事业。</t>
  </si>
  <si>
    <t>查干布呼村计划建设小型全麦粉生态种植加工厂壮大村集体经济，计划20万元建设60平方米厂房，20万元购置设备，62万元购买种植土地62亩。</t>
  </si>
  <si>
    <t>HS70</t>
  </si>
  <si>
    <t>和硕县天然饮用水厂建设项目</t>
  </si>
  <si>
    <t>和硕县多式联运产业物流园区</t>
  </si>
  <si>
    <t>塔哈其镇浩尧尔莫墩村计划给新疆水之冰川饮品有限公司“天然饮用水厂建设项目”投资生产线设备：自动灌装纯净水生产线 1条，自动灌装矿泉水生产线1条，自动包装生产线1条，每年新疆水之冰川饮品有限公司给浩尧尔莫墩村进行5%的分红，并且开发30个就业岗位。</t>
  </si>
  <si>
    <t>侯迅
乔龙巴图
艾力西尔·司马义
达娃</t>
  </si>
  <si>
    <t>1、数量指标：自动灌装纯净水生产线 1条，自动灌装矿泉水生产线1条，自动灌装天然饮用水生产线1条
2、质量指标：工程验收率（%）=100%；工程验收合格率（%）=100%。
3、时效指标：项目开工时限（月）2025年3月；项目完成时限（月）2025年10月。
4、成本指标：设备采购≤20万元
厂房建设和改造≤20万元
配套土地≤62万元。
5、经济效益指标：带动脱贫户增收有效提升
6、社会效益指标：受益户≥68户。
7、服务对象满意度指标：受益群众满意度（%）≥98%。</t>
  </si>
  <si>
    <t>项目建成后，资产属于村集体，以“村集体+企业”方式经营，一是可带动当地10-15名劳动力就地就近就业；二是可壮大村集体经济，用于基础设施建设。</t>
  </si>
  <si>
    <r>
      <rPr>
        <sz val="12"/>
        <color theme="1"/>
        <rFont val="方正小标宋_GBK"/>
        <charset val="134"/>
      </rPr>
      <t>新建1100m</t>
    </r>
    <r>
      <rPr>
        <sz val="12"/>
        <color theme="1"/>
        <rFont val="宋体"/>
        <charset val="134"/>
      </rPr>
      <t>³</t>
    </r>
    <r>
      <rPr>
        <sz val="12"/>
        <color theme="1"/>
        <rFont val="方正小标宋_GBK"/>
        <charset val="134"/>
      </rPr>
      <t>鱼塘，对10亩土地进行平整安装用水管网，铺设石板路340米，配套标识牌、指示牌、长椅桌子、垃圾箱等基础设施设备。</t>
    </r>
  </si>
  <si>
    <t>1、为居民修建彩砖路长120米，宽5米，PE供水管网120米。2、对砖厂、基建队庭院用水改造管网12000米，预制板明渠800米。3、修建混凝土路面长360米，宽5米。</t>
  </si>
  <si>
    <r>
      <rPr>
        <sz val="12"/>
        <color theme="1"/>
        <rFont val="方正小标宋_GBK"/>
        <charset val="134"/>
      </rPr>
      <t>计划建设生活用水及绿化用水3条管道，共计1319米；电力设施架设，距离高标准养殖基地390m，架设8根电线杆及电缆;平整土地居民点到养殖基地道路回填0.3米高、长350米、宽4.5米的戈壁；室外附属消防给水PE160管道278米；3号羊圈至饲草棚外增设50米50mm</t>
    </r>
    <r>
      <rPr>
        <sz val="12"/>
        <color theme="1"/>
        <rFont val="宋体"/>
        <charset val="134"/>
      </rPr>
      <t>²</t>
    </r>
    <r>
      <rPr>
        <sz val="12"/>
        <color theme="1"/>
        <rFont val="方正小标宋_GBK"/>
        <charset val="134"/>
      </rPr>
      <t>四芯铝芯电缆一根。彩钢板房55平方米。仓库200平方，地平1000平方、草料棚600平方等基础设施。</t>
    </r>
  </si>
  <si>
    <r>
      <rPr>
        <sz val="12"/>
        <color theme="1"/>
        <rFont val="方正小标宋_GBK"/>
        <charset val="134"/>
      </rPr>
      <t>1、数量指标：改造及提升农村安全供水主管网</t>
    </r>
    <r>
      <rPr>
        <sz val="12"/>
        <color theme="1"/>
        <rFont val="SimSun"/>
        <charset val="134"/>
      </rPr>
      <t>≧</t>
    </r>
    <r>
      <rPr>
        <sz val="12"/>
        <color theme="1"/>
        <rFont val="方正小标宋_GBK"/>
        <charset val="134"/>
      </rPr>
      <t>11.52公里。
2、质量指标：项目设计变更率≤10%；竣工验收合格率=100%；项目资金支付率≥97%。
3、时效指标：项目按计划开工时间=2025年3月；项目按计划完工时间=2025年10月。
4、成本指标：经济成本指标：改造提升单价≤110元/米。
5、效益指标：社会效益指标：解决庭院用水问题效果=有效解决；促进庭院经济发展效果=有效促进；受益居民户数（户）≥200户。
6、满意度指标：受益居民满意度（%）≥96%。</t>
    </r>
  </si>
  <si>
    <t>停车场进行硬化4000平方米，配套景区供水、电等基础设施。</t>
  </si>
  <si>
    <t>新建预制型支渠0.6公里左右（标准:上口1米，高1米，配套桥涵一座）；地面硬化1000平方米左右及配套附属设施设备</t>
  </si>
  <si>
    <t>HS68</t>
  </si>
  <si>
    <t>充分认识“困难群众饮用低氟边销茶”送茶入户工作的重要性，尽心尽责，向群众推广做好解释工作，把更多的精力投入到“困难群众饮用低氟边销茶”送茶入户工作当中。</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</si>
</sst>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1">
    <font>
      <sz val="11"/>
      <color theme="1"/>
      <name val="宋体"/>
      <charset val="134"/>
      <scheme val="minor"/>
    </font>
    <font>
      <b/>
      <sz val="15"/>
      <color theme="1"/>
      <name val="方正小标宋_GBK"/>
      <charset val="134"/>
    </font>
    <font>
      <sz val="12"/>
      <color theme="1"/>
      <name val="方正小标宋_GBK"/>
      <charset val="134"/>
    </font>
    <font>
      <b/>
      <sz val="12"/>
      <color theme="1"/>
      <name val="方正小标宋_GBK"/>
      <charset val="134"/>
    </font>
    <font>
      <b/>
      <sz val="20"/>
      <name val="方正小标宋_GBK"/>
      <charset val="134"/>
    </font>
    <font>
      <b/>
      <sz val="15"/>
      <name val="方正小标宋_GBK"/>
      <charset val="134"/>
    </font>
    <font>
      <sz val="11"/>
      <name val="方正小标宋_GBK"/>
      <charset val="134"/>
    </font>
    <font>
      <sz val="14"/>
      <name val="方正小标宋_GBK"/>
      <charset val="134"/>
    </font>
    <font>
      <sz val="12"/>
      <color rgb="FFFF0000"/>
      <name val="方正小标宋_GBK"/>
      <charset val="134"/>
    </font>
    <font>
      <sz val="14"/>
      <color theme="1"/>
      <name val="方正小标宋_GBK"/>
      <charset val="134"/>
    </font>
    <font>
      <sz val="12"/>
      <color theme="1"/>
      <name val="方正小标宋_GBK"/>
      <charset val="0"/>
    </font>
    <font>
      <sz val="12"/>
      <name val="方正小标宋_GBK"/>
      <charset val="134"/>
    </font>
    <font>
      <sz val="12"/>
      <color rgb="FF000000"/>
      <name val="方正小标宋_GBK"/>
      <charset val="134"/>
    </font>
    <font>
      <sz val="12"/>
      <color rgb="FF00B0F0"/>
      <name val="方正小标宋_GBK"/>
      <charset val="134"/>
    </font>
    <font>
      <sz val="12"/>
      <color indexed="8"/>
      <name val="方正小标宋_GBK"/>
      <charset val="134"/>
    </font>
    <font>
      <b/>
      <sz val="12"/>
      <name val="方正小标宋_GBK"/>
      <charset val="134"/>
    </font>
    <font>
      <sz val="11"/>
      <color rgb="FF00B0F0"/>
      <name val="宋体"/>
      <charset val="134"/>
      <scheme val="minor"/>
    </font>
    <font>
      <sz val="12"/>
      <name val="方正小标宋_GBK"/>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theme="1"/>
      <name val="宋体"/>
      <charset val="134"/>
    </font>
    <font>
      <sz val="12"/>
      <color theme="1"/>
      <name val="SimSun"/>
      <charset val="134"/>
    </font>
    <font>
      <sz val="12"/>
      <name val="SimSun"/>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29" borderId="0" applyNumberFormat="0" applyBorder="0" applyAlignment="0" applyProtection="0">
      <alignment vertical="center"/>
    </xf>
    <xf numFmtId="0" fontId="34" fillId="2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7" fillId="3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5" applyNumberFormat="0" applyFont="0" applyAlignment="0" applyProtection="0">
      <alignment vertical="center"/>
    </xf>
    <xf numFmtId="0" fontId="27" fillId="25"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Protection="0">
      <alignment vertical="center"/>
    </xf>
    <xf numFmtId="0" fontId="29" fillId="0" borderId="3" applyNumberFormat="0" applyFill="0" applyAlignment="0" applyProtection="0">
      <alignment vertical="center"/>
    </xf>
    <xf numFmtId="0" fontId="25" fillId="0" borderId="3" applyNumberFormat="0" applyFill="0" applyAlignment="0" applyProtection="0">
      <alignment vertical="center"/>
    </xf>
    <xf numFmtId="0" fontId="27" fillId="31" borderId="0" applyNumberFormat="0" applyBorder="0" applyAlignment="0" applyProtection="0">
      <alignment vertical="center"/>
    </xf>
    <xf numFmtId="0" fontId="20" fillId="0" borderId="7" applyNumberFormat="0" applyFill="0" applyAlignment="0" applyProtection="0">
      <alignment vertical="center"/>
    </xf>
    <xf numFmtId="0" fontId="27" fillId="24" borderId="0" applyNumberFormat="0" applyBorder="0" applyAlignment="0" applyProtection="0">
      <alignment vertical="center"/>
    </xf>
    <xf numFmtId="0" fontId="28" fillId="17" borderId="4" applyNumberFormat="0" applyAlignment="0" applyProtection="0">
      <alignment vertical="center"/>
    </xf>
    <xf numFmtId="0" fontId="35" fillId="17" borderId="8" applyNumberFormat="0" applyAlignment="0" applyProtection="0">
      <alignment vertical="center"/>
    </xf>
    <xf numFmtId="0" fontId="24" fillId="12" borderId="2" applyNumberFormat="0" applyAlignment="0" applyProtection="0">
      <alignment vertical="center"/>
    </xf>
    <xf numFmtId="0" fontId="18" fillId="36" borderId="0" applyNumberFormat="0" applyBorder="0" applyAlignment="0" applyProtection="0">
      <alignment vertical="center"/>
    </xf>
    <xf numFmtId="0" fontId="27" fillId="21" borderId="0" applyNumberFormat="0" applyBorder="0" applyAlignment="0" applyProtection="0">
      <alignment vertical="center"/>
    </xf>
    <xf numFmtId="0" fontId="36" fillId="0" borderId="9" applyNumberFormat="0" applyFill="0" applyAlignment="0" applyProtection="0">
      <alignment vertical="center"/>
    </xf>
    <xf numFmtId="0" fontId="30" fillId="0" borderId="6" applyNumberFormat="0" applyFill="0" applyAlignment="0" applyProtection="0">
      <alignment vertical="center"/>
    </xf>
    <xf numFmtId="0" fontId="37" fillId="35" borderId="0" applyNumberFormat="0" applyBorder="0" applyAlignment="0" applyProtection="0">
      <alignment vertical="center"/>
    </xf>
    <xf numFmtId="0" fontId="33" fillId="23" borderId="0" applyNumberFormat="0" applyBorder="0" applyAlignment="0" applyProtection="0">
      <alignment vertical="center"/>
    </xf>
    <xf numFmtId="0" fontId="18" fillId="28" borderId="0" applyNumberFormat="0" applyBorder="0" applyAlignment="0" applyProtection="0">
      <alignment vertical="center"/>
    </xf>
    <xf numFmtId="0" fontId="27" fillId="16" borderId="0" applyNumberFormat="0" applyBorder="0" applyAlignment="0" applyProtection="0">
      <alignment vertical="center"/>
    </xf>
    <xf numFmtId="0" fontId="18" fillId="27" borderId="0" applyNumberFormat="0" applyBorder="0" applyAlignment="0" applyProtection="0">
      <alignment vertical="center"/>
    </xf>
    <xf numFmtId="0" fontId="18" fillId="11" borderId="0" applyNumberFormat="0" applyBorder="0" applyAlignment="0" applyProtection="0">
      <alignment vertical="center"/>
    </xf>
    <xf numFmtId="0" fontId="18" fillId="34" borderId="0" applyNumberFormat="0" applyBorder="0" applyAlignment="0" applyProtection="0">
      <alignment vertical="center"/>
    </xf>
    <xf numFmtId="0" fontId="18" fillId="8"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18" fillId="33" borderId="0" applyNumberFormat="0" applyBorder="0" applyAlignment="0" applyProtection="0">
      <alignment vertical="center"/>
    </xf>
    <xf numFmtId="0" fontId="18" fillId="7" borderId="0" applyNumberFormat="0" applyBorder="0" applyAlignment="0" applyProtection="0">
      <alignment vertical="center"/>
    </xf>
    <xf numFmtId="0" fontId="27" fillId="14" borderId="0" applyNumberFormat="0" applyBorder="0" applyAlignment="0" applyProtection="0">
      <alignment vertical="center"/>
    </xf>
    <xf numFmtId="0" fontId="18" fillId="10" borderId="0" applyNumberFormat="0" applyBorder="0" applyAlignment="0" applyProtection="0">
      <alignment vertical="center"/>
    </xf>
    <xf numFmtId="0" fontId="27" fillId="30" borderId="0" applyNumberFormat="0" applyBorder="0" applyAlignment="0" applyProtection="0">
      <alignment vertical="center"/>
    </xf>
    <xf numFmtId="0" fontId="27" fillId="19" borderId="0" applyNumberFormat="0" applyBorder="0" applyAlignment="0" applyProtection="0">
      <alignment vertical="center"/>
    </xf>
    <xf numFmtId="0" fontId="18" fillId="6" borderId="0" applyNumberFormat="0" applyBorder="0" applyAlignment="0" applyProtection="0">
      <alignment vertical="center"/>
    </xf>
    <xf numFmtId="0" fontId="27" fillId="22" borderId="0" applyNumberFormat="0" applyBorder="0" applyAlignment="0" applyProtection="0">
      <alignment vertical="center"/>
    </xf>
    <xf numFmtId="0" fontId="23" fillId="0" borderId="0">
      <alignment vertical="center"/>
    </xf>
    <xf numFmtId="0" fontId="23" fillId="0" borderId="0"/>
    <xf numFmtId="0" fontId="23" fillId="0" borderId="0">
      <alignment vertical="top"/>
    </xf>
  </cellStyleXfs>
  <cellXfs count="137">
    <xf numFmtId="0" fontId="0" fillId="0" borderId="0" xfId="0">
      <alignment vertical="center"/>
    </xf>
    <xf numFmtId="0" fontId="1" fillId="0" borderId="0" xfId="0" applyNumberFormat="1" applyFont="1" applyFill="1" applyAlignment="1">
      <alignment horizontal="center" vertical="center"/>
    </xf>
    <xf numFmtId="0" fontId="2" fillId="2" borderId="0" xfId="0" applyNumberFormat="1" applyFont="1" applyFill="1" applyAlignment="1">
      <alignment horizontal="center" vertical="center"/>
    </xf>
    <xf numFmtId="0" fontId="2" fillId="2" borderId="0" xfId="0" applyNumberFormat="1" applyFont="1" applyFill="1" applyBorder="1" applyAlignment="1">
      <alignment horizontal="center" vertical="center"/>
    </xf>
    <xf numFmtId="0" fontId="2" fillId="3" borderId="0" xfId="0" applyNumberFormat="1" applyFont="1" applyFill="1" applyAlignment="1">
      <alignment horizontal="center" vertical="center"/>
    </xf>
    <xf numFmtId="0" fontId="2" fillId="2" borderId="0" xfId="0" applyNumberFormat="1" applyFont="1" applyFill="1" applyAlignment="1">
      <alignment horizontal="center" vertical="center" wrapText="1"/>
    </xf>
    <xf numFmtId="0" fontId="2" fillId="2" borderId="0" xfId="0" applyNumberFormat="1" applyFont="1" applyFill="1" applyBorder="1" applyAlignment="1">
      <alignment horizontal="center" vertical="center" wrapText="1"/>
    </xf>
    <xf numFmtId="0" fontId="2" fillId="4" borderId="0" xfId="0" applyNumberFormat="1" applyFont="1" applyFill="1" applyAlignment="1">
      <alignment horizontal="center" vertical="center" wrapText="1"/>
    </xf>
    <xf numFmtId="0" fontId="3" fillId="2" borderId="0" xfId="0" applyNumberFormat="1" applyFont="1" applyFill="1" applyAlignment="1">
      <alignment horizontal="center" vertical="center"/>
    </xf>
    <xf numFmtId="0" fontId="2" fillId="3"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left" vertical="center" wrapText="1"/>
      <protection locked="0"/>
    </xf>
    <xf numFmtId="0" fontId="2"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center" vertical="center" wrapText="1"/>
    </xf>
    <xf numFmtId="0" fontId="2" fillId="4" borderId="1" xfId="0" applyNumberFormat="1"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51" applyNumberFormat="1" applyFont="1" applyFill="1" applyBorder="1" applyAlignment="1" applyProtection="1">
      <alignment horizontal="center" vertical="center" wrapText="1"/>
      <protection locked="0"/>
    </xf>
    <xf numFmtId="0" fontId="2" fillId="2" borderId="1" xfId="50" applyNumberFormat="1" applyFont="1" applyFill="1" applyBorder="1" applyAlignment="1">
      <alignment horizontal="left" vertical="center" wrapText="1"/>
    </xf>
    <xf numFmtId="0" fontId="2" fillId="2" borderId="1" xfId="5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2" fillId="4" borderId="1" xfId="0" applyNumberFormat="1" applyFont="1" applyFill="1" applyBorder="1" applyAlignment="1" applyProtection="1">
      <alignment horizontal="left" vertical="center" wrapText="1"/>
      <protection locked="0"/>
    </xf>
    <xf numFmtId="0" fontId="0" fillId="4" borderId="1" xfId="0"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0"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0" fillId="3" borderId="1" xfId="0" applyFont="1" applyFill="1" applyBorder="1" applyAlignment="1">
      <alignment horizontal="center" vertical="center" wrapText="1"/>
    </xf>
    <xf numFmtId="0" fontId="2" fillId="3" borderId="0" xfId="0" applyNumberFormat="1" applyFont="1" applyFill="1" applyBorder="1" applyAlignment="1">
      <alignment horizontal="center" vertical="center" wrapText="1"/>
    </xf>
    <xf numFmtId="0" fontId="2" fillId="2" borderId="0" xfId="0" applyNumberFormat="1" applyFont="1" applyFill="1" applyBorder="1" applyAlignment="1" applyProtection="1">
      <alignment horizontal="center" vertical="center"/>
      <protection locked="0"/>
    </xf>
    <xf numFmtId="0" fontId="10"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11" fillId="5" borderId="0" xfId="0" applyNumberFormat="1" applyFont="1" applyFill="1" applyAlignment="1">
      <alignment horizontal="center" vertical="center"/>
    </xf>
    <xf numFmtId="0" fontId="12" fillId="5" borderId="0" xfId="0" applyNumberFormat="1" applyFont="1" applyFill="1" applyBorder="1" applyAlignment="1">
      <alignment horizontal="center" vertical="center"/>
    </xf>
    <xf numFmtId="0" fontId="12" fillId="5" borderId="0" xfId="0" applyNumberFormat="1" applyFont="1" applyFill="1" applyAlignment="1">
      <alignment horizontal="center" vertical="center"/>
    </xf>
    <xf numFmtId="0" fontId="11" fillId="0" borderId="0" xfId="0" applyNumberFormat="1" applyFont="1" applyFill="1" applyAlignment="1">
      <alignment horizontal="center" vertical="center"/>
    </xf>
    <xf numFmtId="0" fontId="2" fillId="5" borderId="0" xfId="0" applyNumberFormat="1" applyFont="1" applyFill="1" applyAlignment="1">
      <alignment horizontal="center" vertical="center"/>
    </xf>
    <xf numFmtId="0" fontId="12" fillId="0" borderId="0" xfId="0" applyNumberFormat="1" applyFont="1" applyFill="1" applyAlignment="1">
      <alignment horizontal="center" vertical="center"/>
    </xf>
    <xf numFmtId="0" fontId="12" fillId="5" borderId="0" xfId="0" applyNumberFormat="1" applyFont="1" applyFill="1" applyAlignment="1">
      <alignment horizontal="center" vertical="center" wrapText="1"/>
    </xf>
    <xf numFmtId="0" fontId="12" fillId="5" borderId="0" xfId="0" applyNumberFormat="1" applyFont="1" applyFill="1" applyBorder="1" applyAlignment="1">
      <alignment horizontal="center" vertical="center" wrapText="1"/>
    </xf>
    <xf numFmtId="0" fontId="13" fillId="3" borderId="0" xfId="0" applyNumberFormat="1" applyFont="1" applyFill="1" applyAlignment="1">
      <alignment horizontal="center" vertical="center" wrapText="1"/>
    </xf>
    <xf numFmtId="0" fontId="12"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0" fontId="2" fillId="4" borderId="0" xfId="0" applyNumberFormat="1" applyFont="1" applyFill="1" applyAlignment="1">
      <alignment horizontal="center" vertical="center"/>
    </xf>
    <xf numFmtId="0" fontId="12" fillId="2" borderId="0" xfId="0" applyNumberFormat="1" applyFont="1" applyFill="1" applyAlignment="1">
      <alignment horizontal="center" vertical="center" wrapText="1"/>
    </xf>
    <xf numFmtId="0" fontId="11" fillId="5" borderId="1" xfId="0" applyNumberFormat="1" applyFont="1" applyFill="1" applyBorder="1" applyAlignment="1" applyProtection="1">
      <alignment horizontal="center" vertical="center" wrapText="1"/>
    </xf>
    <xf numFmtId="0" fontId="11" fillId="5" borderId="1" xfId="0" applyNumberFormat="1" applyFont="1" applyFill="1" applyBorder="1" applyAlignment="1" applyProtection="1">
      <alignment horizontal="left" vertical="center" wrapText="1"/>
      <protection locked="0"/>
    </xf>
    <xf numFmtId="0" fontId="11" fillId="5" borderId="1" xfId="0" applyNumberFormat="1" applyFont="1" applyFill="1" applyBorder="1" applyAlignment="1">
      <alignment horizontal="center" vertical="center" wrapText="1"/>
    </xf>
    <xf numFmtId="0" fontId="11" fillId="5" borderId="1" xfId="0" applyNumberFormat="1" applyFont="1" applyFill="1" applyBorder="1" applyAlignment="1" applyProtection="1">
      <alignment horizontal="center" vertical="center" wrapText="1"/>
      <protection locked="0"/>
    </xf>
    <xf numFmtId="0" fontId="11" fillId="5"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protection locked="0"/>
    </xf>
    <xf numFmtId="0" fontId="14"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1" fillId="5" borderId="1" xfId="0" applyNumberFormat="1" applyFont="1" applyFill="1" applyBorder="1" applyAlignment="1">
      <alignment horizontal="left" vertical="center" wrapText="1"/>
    </xf>
    <xf numFmtId="0" fontId="11" fillId="0" borderId="1" xfId="51" applyNumberFormat="1" applyFont="1" applyFill="1" applyBorder="1" applyAlignment="1" applyProtection="1">
      <alignment horizontal="center" vertical="center" wrapText="1"/>
      <protection locked="0"/>
    </xf>
    <xf numFmtId="0" fontId="11" fillId="0" borderId="1" xfId="50" applyNumberFormat="1" applyFont="1" applyFill="1" applyBorder="1" applyAlignment="1">
      <alignment horizontal="left" vertical="center" wrapText="1"/>
    </xf>
    <xf numFmtId="0" fontId="11" fillId="4" borderId="1" xfId="0" applyNumberFormat="1" applyFont="1" applyFill="1" applyBorder="1" applyAlignment="1">
      <alignment horizontal="center" vertical="center" wrapText="1"/>
    </xf>
    <xf numFmtId="0" fontId="11" fillId="4" borderId="1" xfId="0" applyNumberFormat="1" applyFont="1" applyFill="1" applyBorder="1" applyAlignment="1" applyProtection="1">
      <alignment horizontal="center" vertical="center" wrapText="1"/>
      <protection locked="0"/>
    </xf>
    <xf numFmtId="0"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0" borderId="1" xfId="5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2" fillId="5" borderId="1" xfId="0" applyNumberFormat="1" applyFont="1" applyFill="1" applyBorder="1" applyAlignment="1" applyProtection="1">
      <alignment horizontal="center" vertical="center" wrapText="1"/>
      <protection locked="0"/>
    </xf>
    <xf numFmtId="0" fontId="11" fillId="5" borderId="1"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5" borderId="0" xfId="0" applyNumberFormat="1" applyFont="1" applyFill="1" applyBorder="1" applyAlignment="1">
      <alignment horizontal="center" vertical="center"/>
    </xf>
    <xf numFmtId="0" fontId="11" fillId="0" borderId="0" xfId="0" applyNumberFormat="1" applyFont="1" applyFill="1" applyBorder="1" applyAlignment="1" applyProtection="1">
      <alignment horizontal="center" vertical="center" wrapText="1"/>
    </xf>
    <xf numFmtId="0" fontId="11" fillId="5" borderId="0" xfId="0" applyNumberFormat="1" applyFont="1" applyFill="1" applyBorder="1" applyAlignment="1" applyProtection="1">
      <alignment horizontal="center" vertical="center" wrapText="1"/>
    </xf>
    <xf numFmtId="0" fontId="2" fillId="5"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3" fillId="3" borderId="1" xfId="0" applyNumberFormat="1" applyFont="1" applyFill="1" applyBorder="1" applyAlignment="1" applyProtection="1">
      <alignment horizontal="left" vertical="center" wrapText="1"/>
      <protection locked="0"/>
    </xf>
    <xf numFmtId="0" fontId="16" fillId="3" borderId="1" xfId="0" applyFont="1" applyFill="1" applyBorder="1" applyAlignment="1">
      <alignment horizontal="center" vertical="center" wrapText="1"/>
    </xf>
    <xf numFmtId="0" fontId="13" fillId="3" borderId="0" xfId="0" applyNumberFormat="1" applyFont="1" applyFill="1" applyBorder="1" applyAlignment="1">
      <alignment horizontal="center" vertical="center" wrapText="1"/>
    </xf>
    <xf numFmtId="0" fontId="11" fillId="3" borderId="1" xfId="0" applyNumberFormat="1" applyFont="1" applyFill="1" applyBorder="1" applyAlignment="1" applyProtection="1">
      <alignment horizontal="left" vertical="center" wrapText="1"/>
      <protection locked="0"/>
    </xf>
    <xf numFmtId="0" fontId="0" fillId="3" borderId="1" xfId="0"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11" fillId="0" borderId="0" xfId="0" applyNumberFormat="1" applyFont="1" applyFill="1" applyBorder="1" applyAlignment="1" applyProtection="1">
      <alignment horizontal="center" vertical="center" wrapText="1"/>
      <protection locked="0"/>
    </xf>
    <xf numFmtId="0" fontId="11" fillId="4" borderId="0" xfId="0" applyNumberFormat="1" applyFont="1" applyFill="1" applyBorder="1" applyAlignment="1">
      <alignment horizontal="center" vertical="center" wrapText="1"/>
    </xf>
    <xf numFmtId="0" fontId="11" fillId="5" borderId="0" xfId="0" applyNumberFormat="1" applyFont="1" applyFill="1" applyBorder="1" applyAlignment="1">
      <alignment horizontal="center" vertical="center" wrapText="1"/>
    </xf>
    <xf numFmtId="0" fontId="2" fillId="5" borderId="0" xfId="0" applyNumberFormat="1" applyFont="1" applyFill="1" applyBorder="1" applyAlignment="1">
      <alignment horizontal="center" vertical="center"/>
    </xf>
    <xf numFmtId="0" fontId="12" fillId="2" borderId="0"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protection locked="0"/>
    </xf>
    <xf numFmtId="0" fontId="2" fillId="5" borderId="0"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vertical="center" wrapText="1"/>
    </xf>
    <xf numFmtId="0" fontId="2" fillId="4" borderId="0" xfId="0" applyNumberFormat="1" applyFont="1" applyFill="1" applyBorder="1" applyAlignment="1" applyProtection="1">
      <alignment horizontal="center" vertical="center"/>
      <protection locked="0"/>
    </xf>
    <xf numFmtId="0" fontId="11" fillId="5" borderId="0" xfId="0" applyNumberFormat="1" applyFont="1" applyFill="1" applyBorder="1" applyAlignment="1" applyProtection="1">
      <alignment horizontal="center" vertical="center" wrapText="1"/>
      <protection locked="0"/>
    </xf>
    <xf numFmtId="0" fontId="12" fillId="5"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left" vertical="center" wrapText="1"/>
    </xf>
    <xf numFmtId="0" fontId="17" fillId="5"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19" xfId="51"/>
    <cellStyle name="常规 4"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0"/>
  <sheetViews>
    <sheetView tabSelected="1" zoomScale="73" zoomScaleNormal="73" workbookViewId="0">
      <pane ySplit="4" topLeftCell="A5" activePane="bottomLeft" state="frozen"/>
      <selection/>
      <selection pane="bottomLeft" activeCell="A1" sqref="A1:W1"/>
    </sheetView>
  </sheetViews>
  <sheetFormatPr defaultColWidth="9" defaultRowHeight="16.2"/>
  <cols>
    <col min="1" max="2" width="6.12962962962963" style="10" customWidth="1"/>
    <col min="3" max="3" width="14.6296296296296" style="10" customWidth="1"/>
    <col min="4" max="4" width="11.3796296296296" style="10" customWidth="1"/>
    <col min="5" max="5" width="14" style="10" customWidth="1"/>
    <col min="6" max="6" width="5.37962962962963" style="10" customWidth="1"/>
    <col min="7" max="7" width="14.6296296296296" style="10" customWidth="1"/>
    <col min="8" max="8" width="35.6296296296296" style="11" customWidth="1"/>
    <col min="9" max="9" width="6.62962962962963" style="10" customWidth="1"/>
    <col min="10" max="10" width="10.6296296296296" style="10" customWidth="1"/>
    <col min="11" max="12" width="11.3796296296296" style="10" customWidth="1"/>
    <col min="13" max="13" width="9.80555555555556" style="10" customWidth="1"/>
    <col min="14" max="14" width="10.4444444444444" style="10" customWidth="1"/>
    <col min="15" max="16" width="8.75" style="10" customWidth="1"/>
    <col min="17" max="17" width="16.6296296296296" style="10" customWidth="1"/>
    <col min="18" max="18" width="10.6296296296296" style="10" customWidth="1"/>
    <col min="19" max="19" width="59.6296296296296" style="11" customWidth="1"/>
    <col min="20" max="20" width="41.75" style="11" customWidth="1"/>
    <col min="21" max="22" width="11.3796296296296" style="10" customWidth="1"/>
    <col min="23" max="23" width="6.12962962962963" style="12" customWidth="1"/>
    <col min="24" max="24" width="13.3888888888889" style="13" customWidth="1"/>
    <col min="25" max="16384" width="9" style="13"/>
  </cols>
  <sheetData>
    <row r="1" ht="50" customHeight="1" spans="1:23">
      <c r="A1" s="14" t="s">
        <v>0</v>
      </c>
      <c r="B1" s="14"/>
      <c r="C1" s="14"/>
      <c r="D1" s="14"/>
      <c r="E1" s="14"/>
      <c r="F1" s="14"/>
      <c r="G1" s="14"/>
      <c r="H1" s="14"/>
      <c r="I1" s="14"/>
      <c r="J1" s="14"/>
      <c r="K1" s="14"/>
      <c r="L1" s="14"/>
      <c r="M1" s="14"/>
      <c r="N1" s="14"/>
      <c r="O1" s="14"/>
      <c r="P1" s="14"/>
      <c r="Q1" s="14"/>
      <c r="R1" s="14"/>
      <c r="S1" s="39"/>
      <c r="T1" s="14"/>
      <c r="U1" s="14"/>
      <c r="V1" s="14"/>
      <c r="W1" s="14"/>
    </row>
    <row r="2" s="1" customFormat="1" ht="19.8" spans="1:23">
      <c r="A2" s="15" t="s">
        <v>1</v>
      </c>
      <c r="B2" s="15"/>
      <c r="C2" s="15"/>
      <c r="D2" s="15"/>
      <c r="E2" s="15"/>
      <c r="F2" s="15"/>
      <c r="G2" s="15"/>
      <c r="H2" s="15"/>
      <c r="I2" s="15"/>
      <c r="J2" s="15"/>
      <c r="K2" s="15"/>
      <c r="L2" s="15"/>
      <c r="M2" s="15"/>
      <c r="N2" s="15"/>
      <c r="O2" s="15"/>
      <c r="P2" s="15"/>
      <c r="Q2" s="15"/>
      <c r="R2" s="15" t="s">
        <v>2</v>
      </c>
      <c r="S2" s="40"/>
      <c r="T2" s="15"/>
      <c r="U2" s="15"/>
      <c r="V2" s="15"/>
      <c r="W2" s="15"/>
    </row>
    <row r="3" s="1" customFormat="1" ht="19.8" spans="1:23">
      <c r="A3" s="15" t="s">
        <v>3</v>
      </c>
      <c r="B3" s="15" t="s">
        <v>4</v>
      </c>
      <c r="C3" s="15" t="s">
        <v>5</v>
      </c>
      <c r="D3" s="15" t="s">
        <v>6</v>
      </c>
      <c r="E3" s="15" t="s">
        <v>7</v>
      </c>
      <c r="F3" s="15" t="s">
        <v>8</v>
      </c>
      <c r="G3" s="15" t="s">
        <v>9</v>
      </c>
      <c r="H3" s="15" t="s">
        <v>10</v>
      </c>
      <c r="I3" s="15" t="s">
        <v>11</v>
      </c>
      <c r="J3" s="15" t="s">
        <v>12</v>
      </c>
      <c r="K3" s="15" t="s">
        <v>13</v>
      </c>
      <c r="L3" s="15"/>
      <c r="M3" s="15"/>
      <c r="N3" s="15"/>
      <c r="O3" s="15"/>
      <c r="P3" s="15"/>
      <c r="Q3" s="15" t="s">
        <v>14</v>
      </c>
      <c r="R3" s="15" t="s">
        <v>15</v>
      </c>
      <c r="S3" s="40" t="s">
        <v>16</v>
      </c>
      <c r="T3" s="15" t="s">
        <v>17</v>
      </c>
      <c r="U3" s="15" t="s">
        <v>18</v>
      </c>
      <c r="V3" s="15" t="s">
        <v>19</v>
      </c>
      <c r="W3" s="15" t="s">
        <v>20</v>
      </c>
    </row>
    <row r="4" s="1" customFormat="1" ht="45" customHeight="1" spans="1:23">
      <c r="A4" s="15"/>
      <c r="B4" s="15"/>
      <c r="C4" s="15"/>
      <c r="D4" s="15"/>
      <c r="E4" s="15"/>
      <c r="F4" s="15"/>
      <c r="G4" s="15"/>
      <c r="H4" s="15"/>
      <c r="I4" s="15"/>
      <c r="J4" s="15"/>
      <c r="K4" s="15" t="s">
        <v>21</v>
      </c>
      <c r="L4" s="15" t="s">
        <v>22</v>
      </c>
      <c r="M4" s="15" t="s">
        <v>23</v>
      </c>
      <c r="N4" s="15" t="s">
        <v>24</v>
      </c>
      <c r="O4" s="15" t="s">
        <v>25</v>
      </c>
      <c r="P4" s="15" t="s">
        <v>26</v>
      </c>
      <c r="Q4" s="15"/>
      <c r="R4" s="15"/>
      <c r="S4" s="40"/>
      <c r="T4" s="15"/>
      <c r="U4" s="15"/>
      <c r="V4" s="15"/>
      <c r="W4" s="15"/>
    </row>
    <row r="5" s="1" customFormat="1" ht="19.8" spans="1:23">
      <c r="A5" s="15" t="s">
        <v>21</v>
      </c>
      <c r="B5" s="15"/>
      <c r="C5" s="15"/>
      <c r="D5" s="15">
        <f>SUM(D6+D40+D43+D75+D77)</f>
        <v>52</v>
      </c>
      <c r="E5" s="15"/>
      <c r="F5" s="15"/>
      <c r="G5" s="15"/>
      <c r="H5" s="15"/>
      <c r="I5" s="15"/>
      <c r="J5" s="15"/>
      <c r="K5" s="15">
        <f>SUM(L5,M5,N5,O5,P5)</f>
        <v>23309.6</v>
      </c>
      <c r="L5" s="15">
        <f>SUM(L6,L40,L43,L75,L77,L79)</f>
        <v>19244.5</v>
      </c>
      <c r="M5" s="15">
        <f>SUM(M6,M40,M43,M75,M77,M79)</f>
        <v>4065.1</v>
      </c>
      <c r="N5" s="15">
        <f>SUM(N6,N40,N43,N75,N77,N79)</f>
        <v>0</v>
      </c>
      <c r="O5" s="15">
        <f>SUM(O6,O40,O43,O75,O77,O79)</f>
        <v>0</v>
      </c>
      <c r="P5" s="15">
        <f>SUM(P6,P40,P43,P75,P77,P79)</f>
        <v>0</v>
      </c>
      <c r="Q5" s="15"/>
      <c r="R5" s="15"/>
      <c r="S5" s="40"/>
      <c r="T5" s="15"/>
      <c r="U5" s="15"/>
      <c r="V5" s="15"/>
      <c r="W5" s="15"/>
    </row>
    <row r="6" s="1" customFormat="1" ht="19.8" spans="1:23">
      <c r="A6" s="15" t="s">
        <v>27</v>
      </c>
      <c r="B6" s="15"/>
      <c r="C6" s="15"/>
      <c r="D6" s="15">
        <v>24</v>
      </c>
      <c r="E6" s="15"/>
      <c r="F6" s="15"/>
      <c r="G6" s="15"/>
      <c r="H6" s="15"/>
      <c r="I6" s="15"/>
      <c r="J6" s="15"/>
      <c r="K6" s="15">
        <f>SUM(K7:K39)</f>
        <v>11970.5</v>
      </c>
      <c r="L6" s="15">
        <f>SUM(L7:L30)</f>
        <v>9188.5</v>
      </c>
      <c r="M6" s="15">
        <f>SUM(M7:M30)</f>
        <v>2000</v>
      </c>
      <c r="N6" s="15">
        <f>SUM(N10:N30)</f>
        <v>0</v>
      </c>
      <c r="O6" s="15">
        <f>SUM(O10:O30)</f>
        <v>0</v>
      </c>
      <c r="P6" s="15">
        <f>SUM(P7:P30)</f>
        <v>0</v>
      </c>
      <c r="Q6" s="15"/>
      <c r="R6" s="15"/>
      <c r="S6" s="40"/>
      <c r="T6" s="15"/>
      <c r="U6" s="15"/>
      <c r="V6" s="15"/>
      <c r="W6" s="15"/>
    </row>
    <row r="7" s="56" customFormat="1" ht="162" spans="1:23">
      <c r="A7" s="71">
        <v>1</v>
      </c>
      <c r="B7" s="71" t="s">
        <v>28</v>
      </c>
      <c r="C7" s="71" t="s">
        <v>29</v>
      </c>
      <c r="D7" s="71" t="s">
        <v>30</v>
      </c>
      <c r="E7" s="71" t="s">
        <v>31</v>
      </c>
      <c r="F7" s="71" t="s">
        <v>32</v>
      </c>
      <c r="G7" s="71" t="s">
        <v>33</v>
      </c>
      <c r="H7" s="72" t="s">
        <v>34</v>
      </c>
      <c r="I7" s="71" t="s">
        <v>35</v>
      </c>
      <c r="J7" s="71">
        <v>785</v>
      </c>
      <c r="K7" s="71">
        <v>550</v>
      </c>
      <c r="L7" s="71">
        <v>550</v>
      </c>
      <c r="M7" s="71"/>
      <c r="N7" s="71"/>
      <c r="O7" s="71"/>
      <c r="P7" s="71"/>
      <c r="Q7" s="71" t="s">
        <v>36</v>
      </c>
      <c r="R7" s="71" t="s">
        <v>37</v>
      </c>
      <c r="S7" s="72" t="s">
        <v>38</v>
      </c>
      <c r="T7" s="75" t="s">
        <v>39</v>
      </c>
      <c r="U7" s="71"/>
      <c r="V7" s="71"/>
      <c r="W7" s="71"/>
    </row>
    <row r="8" s="57" customFormat="1" ht="243" spans="1:23">
      <c r="A8" s="73">
        <v>2</v>
      </c>
      <c r="B8" s="73" t="s">
        <v>40</v>
      </c>
      <c r="C8" s="74" t="s">
        <v>41</v>
      </c>
      <c r="D8" s="74" t="s">
        <v>30</v>
      </c>
      <c r="E8" s="74" t="s">
        <v>42</v>
      </c>
      <c r="F8" s="74" t="s">
        <v>32</v>
      </c>
      <c r="G8" s="74" t="s">
        <v>43</v>
      </c>
      <c r="H8" s="72" t="s">
        <v>44</v>
      </c>
      <c r="I8" s="74" t="s">
        <v>45</v>
      </c>
      <c r="J8" s="74">
        <v>7575</v>
      </c>
      <c r="K8" s="74">
        <v>1500</v>
      </c>
      <c r="L8" s="74">
        <v>1500</v>
      </c>
      <c r="M8" s="74"/>
      <c r="N8" s="74"/>
      <c r="O8" s="74"/>
      <c r="P8" s="74"/>
      <c r="Q8" s="74" t="s">
        <v>36</v>
      </c>
      <c r="R8" s="71" t="s">
        <v>37</v>
      </c>
      <c r="S8" s="72" t="s">
        <v>46</v>
      </c>
      <c r="T8" s="72" t="s">
        <v>47</v>
      </c>
      <c r="U8" s="74"/>
      <c r="V8" s="74"/>
      <c r="W8" s="74"/>
    </row>
    <row r="9" s="58" customFormat="1" ht="162" spans="1:23">
      <c r="A9" s="71">
        <v>3</v>
      </c>
      <c r="B9" s="71" t="s">
        <v>48</v>
      </c>
      <c r="C9" s="74" t="s">
        <v>49</v>
      </c>
      <c r="D9" s="74" t="s">
        <v>30</v>
      </c>
      <c r="E9" s="74" t="s">
        <v>42</v>
      </c>
      <c r="F9" s="74" t="s">
        <v>32</v>
      </c>
      <c r="G9" s="74" t="s">
        <v>43</v>
      </c>
      <c r="H9" s="72" t="s">
        <v>50</v>
      </c>
      <c r="I9" s="74" t="s">
        <v>51</v>
      </c>
      <c r="J9" s="74">
        <v>1</v>
      </c>
      <c r="K9" s="74">
        <v>1000</v>
      </c>
      <c r="L9" s="74">
        <v>1000</v>
      </c>
      <c r="M9" s="74"/>
      <c r="N9" s="74"/>
      <c r="O9" s="74"/>
      <c r="P9" s="74"/>
      <c r="Q9" s="74" t="s">
        <v>36</v>
      </c>
      <c r="R9" s="71" t="s">
        <v>37</v>
      </c>
      <c r="S9" s="72" t="s">
        <v>52</v>
      </c>
      <c r="T9" s="72" t="s">
        <v>53</v>
      </c>
      <c r="U9" s="103"/>
      <c r="V9" s="103"/>
      <c r="W9" s="103"/>
    </row>
    <row r="10" s="56" customFormat="1" ht="145.8" spans="1:23">
      <c r="A10" s="73">
        <v>4</v>
      </c>
      <c r="B10" s="73" t="s">
        <v>54</v>
      </c>
      <c r="C10" s="71" t="s">
        <v>55</v>
      </c>
      <c r="D10" s="71" t="s">
        <v>30</v>
      </c>
      <c r="E10" s="73" t="s">
        <v>56</v>
      </c>
      <c r="F10" s="73" t="s">
        <v>32</v>
      </c>
      <c r="G10" s="71" t="s">
        <v>57</v>
      </c>
      <c r="H10" s="75" t="s">
        <v>58</v>
      </c>
      <c r="I10" s="73" t="s">
        <v>59</v>
      </c>
      <c r="J10" s="73">
        <v>154.8</v>
      </c>
      <c r="K10" s="73">
        <v>100</v>
      </c>
      <c r="L10" s="73">
        <v>100</v>
      </c>
      <c r="M10" s="73"/>
      <c r="N10" s="73"/>
      <c r="O10" s="73"/>
      <c r="P10" s="73"/>
      <c r="Q10" s="73" t="s">
        <v>60</v>
      </c>
      <c r="R10" s="73" t="s">
        <v>61</v>
      </c>
      <c r="S10" s="72" t="s">
        <v>62</v>
      </c>
      <c r="T10" s="72" t="s">
        <v>63</v>
      </c>
      <c r="U10" s="73"/>
      <c r="V10" s="73"/>
      <c r="W10" s="73"/>
    </row>
    <row r="11" s="59" customFormat="1" ht="145.8" spans="1:30">
      <c r="A11" s="76">
        <v>5</v>
      </c>
      <c r="B11" s="76" t="s">
        <v>64</v>
      </c>
      <c r="C11" s="76" t="s">
        <v>65</v>
      </c>
      <c r="D11" s="76" t="s">
        <v>30</v>
      </c>
      <c r="E11" s="77" t="s">
        <v>56</v>
      </c>
      <c r="F11" s="77" t="s">
        <v>32</v>
      </c>
      <c r="G11" s="76" t="s">
        <v>66</v>
      </c>
      <c r="H11" s="78" t="s">
        <v>67</v>
      </c>
      <c r="I11" s="77" t="s">
        <v>59</v>
      </c>
      <c r="J11" s="77">
        <v>154.8</v>
      </c>
      <c r="K11" s="77">
        <v>100</v>
      </c>
      <c r="L11" s="77">
        <v>100</v>
      </c>
      <c r="M11" s="77"/>
      <c r="N11" s="77"/>
      <c r="O11" s="77"/>
      <c r="P11" s="77"/>
      <c r="Q11" s="77" t="s">
        <v>60</v>
      </c>
      <c r="R11" s="77" t="s">
        <v>61</v>
      </c>
      <c r="S11" s="82" t="s">
        <v>62</v>
      </c>
      <c r="T11" s="82" t="s">
        <v>68</v>
      </c>
      <c r="U11" s="77"/>
      <c r="V11" s="77"/>
      <c r="W11" s="77"/>
      <c r="X11" s="104"/>
      <c r="Y11" s="104"/>
      <c r="Z11" s="104"/>
      <c r="AA11" s="104"/>
      <c r="AB11" s="104"/>
      <c r="AC11" s="104"/>
      <c r="AD11" s="104"/>
    </row>
    <row r="12" s="56" customFormat="1" ht="145.8" spans="1:30">
      <c r="A12" s="73" t="s">
        <v>69</v>
      </c>
      <c r="B12" s="73" t="s">
        <v>70</v>
      </c>
      <c r="C12" s="71" t="s">
        <v>71</v>
      </c>
      <c r="D12" s="71" t="s">
        <v>30</v>
      </c>
      <c r="E12" s="73" t="s">
        <v>56</v>
      </c>
      <c r="F12" s="73" t="s">
        <v>32</v>
      </c>
      <c r="G12" s="71" t="s">
        <v>72</v>
      </c>
      <c r="H12" s="75" t="s">
        <v>73</v>
      </c>
      <c r="I12" s="73" t="s">
        <v>59</v>
      </c>
      <c r="J12" s="73">
        <v>161.26</v>
      </c>
      <c r="K12" s="73">
        <v>105</v>
      </c>
      <c r="L12" s="73">
        <v>105</v>
      </c>
      <c r="M12" s="73"/>
      <c r="N12" s="73"/>
      <c r="O12" s="73"/>
      <c r="P12" s="73"/>
      <c r="Q12" s="73" t="s">
        <v>60</v>
      </c>
      <c r="R12" s="73" t="s">
        <v>61</v>
      </c>
      <c r="S12" s="72" t="s">
        <v>62</v>
      </c>
      <c r="T12" s="72" t="s">
        <v>74</v>
      </c>
      <c r="U12" s="73"/>
      <c r="V12" s="73"/>
      <c r="W12" s="73"/>
      <c r="X12" s="105"/>
      <c r="Y12" s="105"/>
      <c r="Z12" s="105"/>
      <c r="AA12" s="105"/>
      <c r="AB12" s="105"/>
      <c r="AC12" s="105"/>
      <c r="AD12" s="105"/>
    </row>
    <row r="13" s="13" customFormat="1" ht="129.6" spans="1:30">
      <c r="A13" s="76" t="s">
        <v>75</v>
      </c>
      <c r="B13" s="76" t="s">
        <v>76</v>
      </c>
      <c r="C13" s="79" t="s">
        <v>77</v>
      </c>
      <c r="D13" s="80" t="s">
        <v>30</v>
      </c>
      <c r="E13" s="76" t="s">
        <v>42</v>
      </c>
      <c r="F13" s="79" t="s">
        <v>32</v>
      </c>
      <c r="G13" s="79" t="s">
        <v>78</v>
      </c>
      <c r="H13" s="78" t="s">
        <v>79</v>
      </c>
      <c r="I13" s="80" t="s">
        <v>51</v>
      </c>
      <c r="J13" s="80" t="s">
        <v>80</v>
      </c>
      <c r="K13" s="80">
        <v>1000</v>
      </c>
      <c r="L13" s="80"/>
      <c r="M13" s="80">
        <v>1000</v>
      </c>
      <c r="N13" s="80"/>
      <c r="O13" s="80"/>
      <c r="P13" s="80"/>
      <c r="Q13" s="76" t="s">
        <v>81</v>
      </c>
      <c r="R13" s="76" t="s">
        <v>82</v>
      </c>
      <c r="S13" s="78" t="s">
        <v>83</v>
      </c>
      <c r="T13" s="78" t="s">
        <v>84</v>
      </c>
      <c r="U13" s="80"/>
      <c r="V13" s="80"/>
      <c r="W13" s="80"/>
      <c r="X13" s="106"/>
      <c r="Y13" s="106"/>
      <c r="Z13" s="106"/>
      <c r="AA13" s="106"/>
      <c r="AB13" s="126"/>
      <c r="AC13" s="126"/>
      <c r="AD13" s="126"/>
    </row>
    <row r="14" s="60" customFormat="1" ht="178.2" spans="1:30">
      <c r="A14" s="73" t="s">
        <v>85</v>
      </c>
      <c r="B14" s="73" t="s">
        <v>86</v>
      </c>
      <c r="C14" s="74" t="s">
        <v>87</v>
      </c>
      <c r="D14" s="74" t="s">
        <v>30</v>
      </c>
      <c r="E14" s="71" t="s">
        <v>88</v>
      </c>
      <c r="F14" s="74" t="s">
        <v>32</v>
      </c>
      <c r="G14" s="74" t="s">
        <v>78</v>
      </c>
      <c r="H14" s="75" t="s">
        <v>89</v>
      </c>
      <c r="I14" s="102" t="s">
        <v>90</v>
      </c>
      <c r="J14" s="102" t="s">
        <v>91</v>
      </c>
      <c r="K14" s="102">
        <v>525</v>
      </c>
      <c r="L14" s="102">
        <v>525</v>
      </c>
      <c r="M14" s="102"/>
      <c r="N14" s="102"/>
      <c r="O14" s="102"/>
      <c r="P14" s="102"/>
      <c r="Q14" s="71" t="s">
        <v>81</v>
      </c>
      <c r="R14" s="71" t="s">
        <v>82</v>
      </c>
      <c r="S14" s="75" t="s">
        <v>92</v>
      </c>
      <c r="T14" s="75" t="s">
        <v>93</v>
      </c>
      <c r="U14" s="102"/>
      <c r="V14" s="102"/>
      <c r="W14" s="102"/>
      <c r="X14" s="107"/>
      <c r="Y14" s="107"/>
      <c r="Z14" s="107"/>
      <c r="AA14" s="107"/>
      <c r="AB14" s="123"/>
      <c r="AC14" s="127"/>
      <c r="AD14" s="127"/>
    </row>
    <row r="15" s="13" customFormat="1" ht="145.8" spans="1:30">
      <c r="A15" s="76" t="s">
        <v>94</v>
      </c>
      <c r="B15" s="76" t="s">
        <v>95</v>
      </c>
      <c r="C15" s="79" t="s">
        <v>96</v>
      </c>
      <c r="D15" s="79" t="s">
        <v>30</v>
      </c>
      <c r="E15" s="76" t="s">
        <v>88</v>
      </c>
      <c r="F15" s="79" t="s">
        <v>32</v>
      </c>
      <c r="G15" s="79" t="s">
        <v>78</v>
      </c>
      <c r="H15" s="78" t="s">
        <v>97</v>
      </c>
      <c r="I15" s="80" t="s">
        <v>90</v>
      </c>
      <c r="J15" s="80" t="s">
        <v>91</v>
      </c>
      <c r="K15" s="80">
        <v>50</v>
      </c>
      <c r="L15" s="80">
        <v>50</v>
      </c>
      <c r="M15" s="80"/>
      <c r="N15" s="80"/>
      <c r="O15" s="80"/>
      <c r="P15" s="80"/>
      <c r="Q15" s="76" t="s">
        <v>81</v>
      </c>
      <c r="R15" s="76" t="s">
        <v>82</v>
      </c>
      <c r="S15" s="78" t="s">
        <v>98</v>
      </c>
      <c r="T15" s="78" t="s">
        <v>93</v>
      </c>
      <c r="U15" s="80"/>
      <c r="V15" s="80"/>
      <c r="W15" s="80"/>
      <c r="X15" s="106"/>
      <c r="Y15" s="106"/>
      <c r="Z15" s="106"/>
      <c r="AA15" s="106"/>
      <c r="AB15" s="128"/>
      <c r="AC15" s="126"/>
      <c r="AD15" s="126"/>
    </row>
    <row r="16" s="13" customFormat="1" ht="145.8" spans="1:30">
      <c r="A16" s="77" t="s">
        <v>99</v>
      </c>
      <c r="B16" s="77" t="s">
        <v>100</v>
      </c>
      <c r="C16" s="79" t="s">
        <v>101</v>
      </c>
      <c r="D16" s="79" t="s">
        <v>30</v>
      </c>
      <c r="E16" s="76" t="s">
        <v>102</v>
      </c>
      <c r="F16" s="79" t="s">
        <v>32</v>
      </c>
      <c r="G16" s="79" t="s">
        <v>78</v>
      </c>
      <c r="H16" s="78" t="s">
        <v>103</v>
      </c>
      <c r="I16" s="80" t="s">
        <v>51</v>
      </c>
      <c r="J16" s="80" t="s">
        <v>104</v>
      </c>
      <c r="K16" s="80">
        <v>100</v>
      </c>
      <c r="L16" s="80"/>
      <c r="M16" s="80">
        <v>100</v>
      </c>
      <c r="N16" s="80"/>
      <c r="O16" s="80"/>
      <c r="P16" s="80"/>
      <c r="Q16" s="76" t="s">
        <v>81</v>
      </c>
      <c r="R16" s="76" t="s">
        <v>82</v>
      </c>
      <c r="S16" s="78" t="s">
        <v>105</v>
      </c>
      <c r="T16" s="78" t="s">
        <v>93</v>
      </c>
      <c r="U16" s="80"/>
      <c r="V16" s="80"/>
      <c r="W16" s="80"/>
      <c r="X16" s="106"/>
      <c r="Y16" s="106"/>
      <c r="Z16" s="106"/>
      <c r="AA16" s="106"/>
      <c r="AB16" s="128"/>
      <c r="AC16" s="126"/>
      <c r="AD16" s="126"/>
    </row>
    <row r="17" s="13" customFormat="1" ht="113.4" spans="1:30">
      <c r="A17" s="76" t="s">
        <v>106</v>
      </c>
      <c r="B17" s="76" t="s">
        <v>107</v>
      </c>
      <c r="C17" s="79" t="s">
        <v>108</v>
      </c>
      <c r="D17" s="79" t="s">
        <v>30</v>
      </c>
      <c r="E17" s="76" t="s">
        <v>109</v>
      </c>
      <c r="F17" s="79" t="s">
        <v>32</v>
      </c>
      <c r="G17" s="79" t="s">
        <v>78</v>
      </c>
      <c r="H17" s="78" t="s">
        <v>110</v>
      </c>
      <c r="I17" s="80" t="s">
        <v>111</v>
      </c>
      <c r="J17" s="80" t="s">
        <v>112</v>
      </c>
      <c r="K17" s="80">
        <v>100</v>
      </c>
      <c r="L17" s="80">
        <v>100</v>
      </c>
      <c r="M17" s="80"/>
      <c r="N17" s="80"/>
      <c r="O17" s="80"/>
      <c r="P17" s="80"/>
      <c r="Q17" s="76" t="s">
        <v>81</v>
      </c>
      <c r="R17" s="76" t="s">
        <v>113</v>
      </c>
      <c r="S17" s="78" t="s">
        <v>114</v>
      </c>
      <c r="T17" s="78" t="s">
        <v>115</v>
      </c>
      <c r="U17" s="80"/>
      <c r="V17" s="80"/>
      <c r="W17" s="80"/>
      <c r="X17" s="106"/>
      <c r="Y17" s="106"/>
      <c r="Z17" s="106"/>
      <c r="AA17" s="106"/>
      <c r="AB17" s="128"/>
      <c r="AC17" s="126"/>
      <c r="AD17" s="126"/>
    </row>
    <row r="18" s="2" customFormat="1" ht="210.6" spans="1:30">
      <c r="A18" s="77" t="s">
        <v>116</v>
      </c>
      <c r="B18" s="77" t="s">
        <v>117</v>
      </c>
      <c r="C18" s="79" t="s">
        <v>118</v>
      </c>
      <c r="D18" s="79" t="s">
        <v>30</v>
      </c>
      <c r="E18" s="79" t="s">
        <v>30</v>
      </c>
      <c r="F18" s="79" t="s">
        <v>32</v>
      </c>
      <c r="G18" s="79" t="s">
        <v>119</v>
      </c>
      <c r="H18" s="81" t="s">
        <v>120</v>
      </c>
      <c r="I18" s="79" t="s">
        <v>59</v>
      </c>
      <c r="J18" s="79">
        <v>1</v>
      </c>
      <c r="K18" s="77">
        <v>1400</v>
      </c>
      <c r="L18" s="77">
        <v>1400</v>
      </c>
      <c r="M18" s="77"/>
      <c r="N18" s="77"/>
      <c r="O18" s="79"/>
      <c r="P18" s="79"/>
      <c r="Q18" s="79" t="s">
        <v>121</v>
      </c>
      <c r="R18" s="79" t="s">
        <v>122</v>
      </c>
      <c r="S18" s="82" t="s">
        <v>123</v>
      </c>
      <c r="T18" s="82" t="s">
        <v>124</v>
      </c>
      <c r="U18" s="77"/>
      <c r="V18" s="77"/>
      <c r="W18" s="77"/>
      <c r="X18" s="3"/>
      <c r="Y18" s="3"/>
      <c r="Z18" s="3"/>
      <c r="AA18" s="3"/>
      <c r="AB18" s="3"/>
      <c r="AC18" s="3"/>
      <c r="AD18" s="3"/>
    </row>
    <row r="19" s="60" customFormat="1" ht="145.8" spans="1:30">
      <c r="A19" s="71" t="s">
        <v>125</v>
      </c>
      <c r="B19" s="71" t="s">
        <v>126</v>
      </c>
      <c r="C19" s="74" t="s">
        <v>127</v>
      </c>
      <c r="D19" s="74" t="s">
        <v>30</v>
      </c>
      <c r="E19" s="74" t="s">
        <v>30</v>
      </c>
      <c r="F19" s="74" t="s">
        <v>32</v>
      </c>
      <c r="G19" s="74" t="s">
        <v>128</v>
      </c>
      <c r="H19" s="75" t="s">
        <v>129</v>
      </c>
      <c r="I19" s="74" t="s">
        <v>51</v>
      </c>
      <c r="J19" s="74">
        <v>1</v>
      </c>
      <c r="K19" s="74">
        <v>400</v>
      </c>
      <c r="L19" s="74">
        <v>400</v>
      </c>
      <c r="M19" s="74"/>
      <c r="N19" s="74"/>
      <c r="O19" s="74"/>
      <c r="P19" s="74"/>
      <c r="Q19" s="74" t="s">
        <v>121</v>
      </c>
      <c r="R19" s="74" t="s">
        <v>122</v>
      </c>
      <c r="S19" s="72" t="s">
        <v>130</v>
      </c>
      <c r="T19" s="72" t="s">
        <v>131</v>
      </c>
      <c r="U19" s="73"/>
      <c r="V19" s="73"/>
      <c r="W19" s="73"/>
      <c r="X19" s="108"/>
      <c r="Y19" s="124"/>
      <c r="Z19" s="124"/>
      <c r="AA19" s="124"/>
      <c r="AB19" s="124"/>
      <c r="AC19" s="124"/>
      <c r="AD19" s="124"/>
    </row>
    <row r="20" s="13" customFormat="1" ht="145.8" spans="1:30">
      <c r="A20" s="77" t="s">
        <v>132</v>
      </c>
      <c r="B20" s="77" t="s">
        <v>133</v>
      </c>
      <c r="C20" s="79" t="s">
        <v>134</v>
      </c>
      <c r="D20" s="79" t="s">
        <v>30</v>
      </c>
      <c r="E20" s="79" t="s">
        <v>56</v>
      </c>
      <c r="F20" s="79" t="s">
        <v>32</v>
      </c>
      <c r="G20" s="79" t="s">
        <v>128</v>
      </c>
      <c r="H20" s="82" t="s">
        <v>135</v>
      </c>
      <c r="I20" s="79" t="s">
        <v>59</v>
      </c>
      <c r="J20" s="79">
        <v>2</v>
      </c>
      <c r="K20" s="79">
        <v>80</v>
      </c>
      <c r="L20" s="79">
        <v>80</v>
      </c>
      <c r="M20" s="79"/>
      <c r="N20" s="79"/>
      <c r="O20" s="79"/>
      <c r="P20" s="79"/>
      <c r="Q20" s="79" t="s">
        <v>121</v>
      </c>
      <c r="R20" s="79" t="s">
        <v>122</v>
      </c>
      <c r="S20" s="82" t="s">
        <v>136</v>
      </c>
      <c r="T20" s="82" t="s">
        <v>137</v>
      </c>
      <c r="U20" s="77"/>
      <c r="V20" s="77"/>
      <c r="W20" s="77"/>
      <c r="X20" s="109"/>
      <c r="Y20" s="109"/>
      <c r="Z20" s="109"/>
      <c r="AA20" s="109"/>
      <c r="AB20" s="109"/>
      <c r="AC20" s="109"/>
      <c r="AD20" s="109"/>
    </row>
    <row r="21" s="60" customFormat="1" ht="210.6" spans="1:30">
      <c r="A21" s="71" t="s">
        <v>138</v>
      </c>
      <c r="B21" s="71" t="s">
        <v>139</v>
      </c>
      <c r="C21" s="74" t="s">
        <v>140</v>
      </c>
      <c r="D21" s="74" t="s">
        <v>30</v>
      </c>
      <c r="E21" s="74" t="s">
        <v>30</v>
      </c>
      <c r="F21" s="74" t="s">
        <v>32</v>
      </c>
      <c r="G21" s="74" t="s">
        <v>141</v>
      </c>
      <c r="H21" s="72" t="s">
        <v>142</v>
      </c>
      <c r="I21" s="74" t="s">
        <v>51</v>
      </c>
      <c r="J21" s="74">
        <v>1</v>
      </c>
      <c r="K21" s="74">
        <v>750</v>
      </c>
      <c r="L21" s="74">
        <v>750</v>
      </c>
      <c r="M21" s="74"/>
      <c r="N21" s="74"/>
      <c r="O21" s="74"/>
      <c r="P21" s="74"/>
      <c r="Q21" s="74" t="s">
        <v>121</v>
      </c>
      <c r="R21" s="74" t="s">
        <v>122</v>
      </c>
      <c r="S21" s="72" t="s">
        <v>143</v>
      </c>
      <c r="T21" s="72" t="s">
        <v>144</v>
      </c>
      <c r="U21" s="73"/>
      <c r="V21" s="73"/>
      <c r="W21" s="73"/>
      <c r="X21" s="108"/>
      <c r="Y21" s="124"/>
      <c r="Z21" s="124"/>
      <c r="AA21" s="124"/>
      <c r="AB21" s="124"/>
      <c r="AC21" s="124"/>
      <c r="AD21" s="124"/>
    </row>
    <row r="22" s="13" customFormat="1" ht="162" spans="1:30">
      <c r="A22" s="77" t="s">
        <v>80</v>
      </c>
      <c r="B22" s="77" t="s">
        <v>145</v>
      </c>
      <c r="C22" s="79" t="s">
        <v>146</v>
      </c>
      <c r="D22" s="79" t="s">
        <v>30</v>
      </c>
      <c r="E22" s="79" t="s">
        <v>30</v>
      </c>
      <c r="F22" s="79" t="s">
        <v>147</v>
      </c>
      <c r="G22" s="79" t="s">
        <v>148</v>
      </c>
      <c r="H22" s="82" t="s">
        <v>149</v>
      </c>
      <c r="I22" s="79" t="s">
        <v>51</v>
      </c>
      <c r="J22" s="79">
        <v>1</v>
      </c>
      <c r="K22" s="79">
        <v>450</v>
      </c>
      <c r="L22" s="79"/>
      <c r="M22" s="79">
        <v>450</v>
      </c>
      <c r="N22" s="79"/>
      <c r="O22" s="79"/>
      <c r="P22" s="79"/>
      <c r="Q22" s="79" t="s">
        <v>121</v>
      </c>
      <c r="R22" s="79" t="s">
        <v>122</v>
      </c>
      <c r="S22" s="82" t="s">
        <v>150</v>
      </c>
      <c r="T22" s="82" t="s">
        <v>151</v>
      </c>
      <c r="U22" s="77"/>
      <c r="V22" s="77"/>
      <c r="W22" s="77"/>
      <c r="X22" s="12"/>
      <c r="Y22" s="109"/>
      <c r="Z22" s="109"/>
      <c r="AA22" s="109"/>
      <c r="AB22" s="109"/>
      <c r="AC22" s="109"/>
      <c r="AD22" s="109"/>
    </row>
    <row r="23" s="13" customFormat="1" ht="210.6" spans="1:30">
      <c r="A23" s="76" t="s">
        <v>152</v>
      </c>
      <c r="B23" s="76" t="s">
        <v>153</v>
      </c>
      <c r="C23" s="79" t="s">
        <v>154</v>
      </c>
      <c r="D23" s="79" t="s">
        <v>30</v>
      </c>
      <c r="E23" s="79" t="s">
        <v>30</v>
      </c>
      <c r="F23" s="79" t="s">
        <v>147</v>
      </c>
      <c r="G23" s="79" t="s">
        <v>148</v>
      </c>
      <c r="H23" s="82" t="s">
        <v>155</v>
      </c>
      <c r="I23" s="79" t="s">
        <v>51</v>
      </c>
      <c r="J23" s="79">
        <v>1</v>
      </c>
      <c r="K23" s="79">
        <v>450</v>
      </c>
      <c r="L23" s="79"/>
      <c r="M23" s="79">
        <v>450</v>
      </c>
      <c r="N23" s="79"/>
      <c r="O23" s="79"/>
      <c r="P23" s="79"/>
      <c r="Q23" s="79" t="s">
        <v>121</v>
      </c>
      <c r="R23" s="79" t="s">
        <v>122</v>
      </c>
      <c r="S23" s="82" t="s">
        <v>156</v>
      </c>
      <c r="T23" s="82" t="s">
        <v>157</v>
      </c>
      <c r="U23" s="77"/>
      <c r="V23" s="77"/>
      <c r="W23" s="77"/>
      <c r="X23" s="12"/>
      <c r="Y23" s="109"/>
      <c r="Z23" s="109"/>
      <c r="AA23" s="109"/>
      <c r="AB23" s="109"/>
      <c r="AC23" s="109"/>
      <c r="AD23" s="109"/>
    </row>
    <row r="24" s="13" customFormat="1" ht="178.2" spans="1:30">
      <c r="A24" s="77" t="s">
        <v>158</v>
      </c>
      <c r="B24" s="77" t="s">
        <v>159</v>
      </c>
      <c r="C24" s="83" t="s">
        <v>160</v>
      </c>
      <c r="D24" s="84" t="s">
        <v>30</v>
      </c>
      <c r="E24" s="84" t="s">
        <v>30</v>
      </c>
      <c r="F24" s="84" t="s">
        <v>32</v>
      </c>
      <c r="G24" s="79" t="s">
        <v>148</v>
      </c>
      <c r="H24" s="81" t="s">
        <v>161</v>
      </c>
      <c r="I24" s="84" t="s">
        <v>45</v>
      </c>
      <c r="J24" s="84">
        <v>604</v>
      </c>
      <c r="K24" s="84">
        <v>500</v>
      </c>
      <c r="L24" s="79">
        <v>500</v>
      </c>
      <c r="M24" s="79"/>
      <c r="N24" s="79"/>
      <c r="O24" s="79"/>
      <c r="P24" s="79"/>
      <c r="Q24" s="79" t="s">
        <v>121</v>
      </c>
      <c r="R24" s="79" t="s">
        <v>122</v>
      </c>
      <c r="S24" s="78" t="s">
        <v>162</v>
      </c>
      <c r="T24" s="78" t="s">
        <v>163</v>
      </c>
      <c r="U24" s="77"/>
      <c r="V24" s="77"/>
      <c r="W24" s="77"/>
      <c r="X24" s="12"/>
      <c r="Y24" s="109"/>
      <c r="Z24" s="109"/>
      <c r="AA24" s="109"/>
      <c r="AB24" s="109"/>
      <c r="AC24" s="109"/>
      <c r="AD24" s="109"/>
    </row>
    <row r="25" s="61" customFormat="1" ht="64.8" spans="1:30">
      <c r="A25" s="76" t="s">
        <v>164</v>
      </c>
      <c r="B25" s="76" t="s">
        <v>165</v>
      </c>
      <c r="C25" s="79" t="s">
        <v>166</v>
      </c>
      <c r="D25" s="79" t="s">
        <v>30</v>
      </c>
      <c r="E25" s="79" t="s">
        <v>30</v>
      </c>
      <c r="F25" s="79" t="s">
        <v>32</v>
      </c>
      <c r="G25" s="79" t="s">
        <v>167</v>
      </c>
      <c r="H25" s="82" t="s">
        <v>168</v>
      </c>
      <c r="I25" s="79" t="s">
        <v>51</v>
      </c>
      <c r="J25" s="79">
        <v>1</v>
      </c>
      <c r="K25" s="79">
        <v>800</v>
      </c>
      <c r="L25" s="79">
        <v>800</v>
      </c>
      <c r="M25" s="79"/>
      <c r="N25" s="79"/>
      <c r="O25" s="79"/>
      <c r="P25" s="79"/>
      <c r="Q25" s="79" t="s">
        <v>169</v>
      </c>
      <c r="R25" s="79" t="s">
        <v>170</v>
      </c>
      <c r="S25" s="82" t="s">
        <v>171</v>
      </c>
      <c r="T25" s="82" t="s">
        <v>172</v>
      </c>
      <c r="U25" s="110"/>
      <c r="V25" s="110"/>
      <c r="W25" s="110"/>
      <c r="X25" s="111"/>
      <c r="Y25" s="111"/>
      <c r="Z25" s="111"/>
      <c r="AA25" s="111"/>
      <c r="AB25" s="111"/>
      <c r="AC25" s="111"/>
      <c r="AD25" s="111"/>
    </row>
    <row r="26" s="62" customFormat="1" ht="243" spans="1:30">
      <c r="A26" s="73" t="s">
        <v>173</v>
      </c>
      <c r="B26" s="73" t="s">
        <v>174</v>
      </c>
      <c r="C26" s="74" t="s">
        <v>175</v>
      </c>
      <c r="D26" s="74" t="s">
        <v>30</v>
      </c>
      <c r="E26" s="74" t="s">
        <v>30</v>
      </c>
      <c r="F26" s="74" t="s">
        <v>32</v>
      </c>
      <c r="G26" s="74" t="s">
        <v>167</v>
      </c>
      <c r="H26" s="72" t="s">
        <v>176</v>
      </c>
      <c r="I26" s="74" t="s">
        <v>177</v>
      </c>
      <c r="J26" s="74">
        <v>1200</v>
      </c>
      <c r="K26" s="74">
        <v>300</v>
      </c>
      <c r="L26" s="74">
        <v>300</v>
      </c>
      <c r="M26" s="74"/>
      <c r="N26" s="74"/>
      <c r="O26" s="74"/>
      <c r="P26" s="74"/>
      <c r="Q26" s="74" t="s">
        <v>169</v>
      </c>
      <c r="R26" s="74" t="s">
        <v>170</v>
      </c>
      <c r="S26" s="72" t="s">
        <v>178</v>
      </c>
      <c r="T26" s="72" t="s">
        <v>179</v>
      </c>
      <c r="U26" s="73"/>
      <c r="V26" s="73"/>
      <c r="W26" s="73"/>
      <c r="X26" s="63"/>
      <c r="Y26" s="63"/>
      <c r="Z26" s="63"/>
      <c r="AA26" s="63"/>
      <c r="AB26" s="63"/>
      <c r="AC26" s="63"/>
      <c r="AD26" s="63"/>
    </row>
    <row r="27" s="61" customFormat="1" ht="178.2" spans="1:30">
      <c r="A27" s="76" t="s">
        <v>180</v>
      </c>
      <c r="B27" s="76" t="s">
        <v>181</v>
      </c>
      <c r="C27" s="79" t="s">
        <v>182</v>
      </c>
      <c r="D27" s="79" t="s">
        <v>30</v>
      </c>
      <c r="E27" s="79" t="s">
        <v>42</v>
      </c>
      <c r="F27" s="79" t="s">
        <v>32</v>
      </c>
      <c r="G27" s="79" t="s">
        <v>43</v>
      </c>
      <c r="H27" s="82" t="s">
        <v>183</v>
      </c>
      <c r="I27" s="79" t="s">
        <v>184</v>
      </c>
      <c r="J27" s="79" t="s">
        <v>185</v>
      </c>
      <c r="K27" s="79">
        <v>200</v>
      </c>
      <c r="L27" s="79">
        <v>200</v>
      </c>
      <c r="M27" s="79"/>
      <c r="N27" s="79"/>
      <c r="O27" s="79"/>
      <c r="P27" s="79"/>
      <c r="Q27" s="79" t="s">
        <v>186</v>
      </c>
      <c r="R27" s="79" t="s">
        <v>187</v>
      </c>
      <c r="S27" s="82" t="s">
        <v>188</v>
      </c>
      <c r="T27" s="82" t="s">
        <v>189</v>
      </c>
      <c r="U27" s="79"/>
      <c r="V27" s="79"/>
      <c r="W27" s="79"/>
      <c r="X27" s="111"/>
      <c r="Y27" s="111"/>
      <c r="Z27" s="111"/>
      <c r="AA27" s="111"/>
      <c r="AB27" s="111"/>
      <c r="AC27" s="111"/>
      <c r="AD27" s="111"/>
    </row>
    <row r="28" s="63" customFormat="1" ht="178.2" spans="1:23">
      <c r="A28" s="73" t="s">
        <v>190</v>
      </c>
      <c r="B28" s="73" t="s">
        <v>191</v>
      </c>
      <c r="C28" s="74" t="s">
        <v>192</v>
      </c>
      <c r="D28" s="74" t="s">
        <v>30</v>
      </c>
      <c r="E28" s="74" t="s">
        <v>193</v>
      </c>
      <c r="F28" s="74" t="s">
        <v>194</v>
      </c>
      <c r="G28" s="74" t="s">
        <v>195</v>
      </c>
      <c r="H28" s="72" t="s">
        <v>196</v>
      </c>
      <c r="I28" s="74" t="s">
        <v>51</v>
      </c>
      <c r="J28" s="74" t="s">
        <v>197</v>
      </c>
      <c r="K28" s="74">
        <v>50</v>
      </c>
      <c r="L28" s="74">
        <v>50</v>
      </c>
      <c r="M28" s="74"/>
      <c r="N28" s="74"/>
      <c r="O28" s="74"/>
      <c r="P28" s="74"/>
      <c r="Q28" s="74" t="s">
        <v>186</v>
      </c>
      <c r="R28" s="74" t="s">
        <v>187</v>
      </c>
      <c r="S28" s="72" t="s">
        <v>198</v>
      </c>
      <c r="T28" s="72" t="s">
        <v>199</v>
      </c>
      <c r="U28" s="74"/>
      <c r="V28" s="74"/>
      <c r="W28" s="74"/>
    </row>
    <row r="29" s="63" customFormat="1" ht="178.2" spans="1:23">
      <c r="A29" s="71" t="s">
        <v>200</v>
      </c>
      <c r="B29" s="71" t="s">
        <v>201</v>
      </c>
      <c r="C29" s="74" t="s">
        <v>202</v>
      </c>
      <c r="D29" s="74" t="s">
        <v>30</v>
      </c>
      <c r="E29" s="74" t="s">
        <v>193</v>
      </c>
      <c r="F29" s="74" t="s">
        <v>194</v>
      </c>
      <c r="G29" s="74" t="s">
        <v>203</v>
      </c>
      <c r="H29" s="72" t="s">
        <v>204</v>
      </c>
      <c r="I29" s="74" t="s">
        <v>51</v>
      </c>
      <c r="J29" s="74" t="s">
        <v>116</v>
      </c>
      <c r="K29" s="74">
        <v>178.5</v>
      </c>
      <c r="L29" s="74">
        <v>178.5</v>
      </c>
      <c r="M29" s="74"/>
      <c r="N29" s="74"/>
      <c r="O29" s="74"/>
      <c r="P29" s="74"/>
      <c r="Q29" s="74" t="s">
        <v>186</v>
      </c>
      <c r="R29" s="74" t="s">
        <v>187</v>
      </c>
      <c r="S29" s="72" t="s">
        <v>205</v>
      </c>
      <c r="T29" s="72" t="s">
        <v>199</v>
      </c>
      <c r="U29" s="74"/>
      <c r="V29" s="74"/>
      <c r="W29" s="74"/>
    </row>
    <row r="30" s="63" customFormat="1" ht="409.5" spans="1:23">
      <c r="A30" s="73" t="s">
        <v>206</v>
      </c>
      <c r="B30" s="73" t="s">
        <v>207</v>
      </c>
      <c r="C30" s="74" t="s">
        <v>208</v>
      </c>
      <c r="D30" s="74" t="s">
        <v>30</v>
      </c>
      <c r="E30" s="74" t="s">
        <v>193</v>
      </c>
      <c r="F30" s="74" t="s">
        <v>32</v>
      </c>
      <c r="G30" s="74" t="s">
        <v>209</v>
      </c>
      <c r="H30" s="72" t="s">
        <v>210</v>
      </c>
      <c r="I30" s="74" t="s">
        <v>45</v>
      </c>
      <c r="J30" s="74" t="s">
        <v>211</v>
      </c>
      <c r="K30" s="74">
        <v>500</v>
      </c>
      <c r="L30" s="74">
        <v>500</v>
      </c>
      <c r="M30" s="74"/>
      <c r="N30" s="74"/>
      <c r="O30" s="74"/>
      <c r="P30" s="74"/>
      <c r="Q30" s="74" t="s">
        <v>186</v>
      </c>
      <c r="R30" s="74" t="s">
        <v>187</v>
      </c>
      <c r="S30" s="72" t="s">
        <v>212</v>
      </c>
      <c r="T30" s="72" t="s">
        <v>213</v>
      </c>
      <c r="U30" s="74"/>
      <c r="V30" s="74"/>
      <c r="W30" s="74"/>
    </row>
    <row r="31" s="64" customFormat="1" ht="194.4" spans="1:30">
      <c r="A31" s="85">
        <v>25</v>
      </c>
      <c r="B31" s="86" t="s">
        <v>214</v>
      </c>
      <c r="C31" s="87" t="s">
        <v>215</v>
      </c>
      <c r="D31" s="87" t="s">
        <v>30</v>
      </c>
      <c r="E31" s="87"/>
      <c r="F31" s="87" t="s">
        <v>32</v>
      </c>
      <c r="G31" s="87" t="s">
        <v>216</v>
      </c>
      <c r="H31" s="87" t="s">
        <v>217</v>
      </c>
      <c r="I31" s="87" t="s">
        <v>218</v>
      </c>
      <c r="J31" s="87">
        <v>6</v>
      </c>
      <c r="K31" s="87">
        <v>150</v>
      </c>
      <c r="L31" s="87">
        <v>150</v>
      </c>
      <c r="M31" s="87"/>
      <c r="N31" s="87"/>
      <c r="O31" s="87"/>
      <c r="P31" s="87"/>
      <c r="Q31" s="87" t="s">
        <v>219</v>
      </c>
      <c r="R31" s="87" t="s">
        <v>187</v>
      </c>
      <c r="S31" s="112" t="s">
        <v>220</v>
      </c>
      <c r="T31" s="87" t="s">
        <v>221</v>
      </c>
      <c r="U31" s="87"/>
      <c r="V31" s="87"/>
      <c r="W31" s="113"/>
      <c r="X31" s="114"/>
      <c r="Y31" s="114"/>
      <c r="Z31" s="114"/>
      <c r="AA31" s="114"/>
      <c r="AB31" s="114"/>
      <c r="AC31" s="114"/>
      <c r="AD31" s="114"/>
    </row>
    <row r="32" s="65" customFormat="1" ht="178.2" spans="1:30">
      <c r="A32" s="77">
        <v>26</v>
      </c>
      <c r="B32" s="77" t="s">
        <v>222</v>
      </c>
      <c r="C32" s="88" t="s">
        <v>223</v>
      </c>
      <c r="D32" s="88" t="s">
        <v>30</v>
      </c>
      <c r="E32" s="88"/>
      <c r="F32" s="88" t="s">
        <v>32</v>
      </c>
      <c r="G32" s="88" t="s">
        <v>224</v>
      </c>
      <c r="H32" s="88" t="s">
        <v>225</v>
      </c>
      <c r="I32" s="88" t="s">
        <v>226</v>
      </c>
      <c r="J32" s="88">
        <v>2</v>
      </c>
      <c r="K32" s="88">
        <v>120</v>
      </c>
      <c r="L32" s="88">
        <v>120</v>
      </c>
      <c r="M32" s="88"/>
      <c r="N32" s="88"/>
      <c r="O32" s="88"/>
      <c r="P32" s="88"/>
      <c r="Q32" s="88" t="s">
        <v>219</v>
      </c>
      <c r="R32" s="88" t="s">
        <v>187</v>
      </c>
      <c r="S32" s="115" t="s">
        <v>227</v>
      </c>
      <c r="T32" s="88" t="s">
        <v>228</v>
      </c>
      <c r="U32" s="88"/>
      <c r="V32" s="88"/>
      <c r="W32" s="116"/>
      <c r="X32" s="117"/>
      <c r="Y32" s="117"/>
      <c r="Z32" s="117"/>
      <c r="AA32" s="117"/>
      <c r="AB32" s="117"/>
      <c r="AC32" s="117"/>
      <c r="AD32" s="117"/>
    </row>
    <row r="33" s="66" customFormat="1" ht="194.4" spans="1:30">
      <c r="A33" s="89">
        <v>27</v>
      </c>
      <c r="B33" s="90" t="s">
        <v>229</v>
      </c>
      <c r="C33" s="87" t="s">
        <v>230</v>
      </c>
      <c r="D33" s="87" t="s">
        <v>30</v>
      </c>
      <c r="E33" s="87" t="s">
        <v>231</v>
      </c>
      <c r="F33" s="87" t="s">
        <v>32</v>
      </c>
      <c r="G33" s="87" t="s">
        <v>57</v>
      </c>
      <c r="H33" s="87" t="s">
        <v>232</v>
      </c>
      <c r="I33" s="87" t="s">
        <v>59</v>
      </c>
      <c r="J33" s="87">
        <v>50</v>
      </c>
      <c r="K33" s="87">
        <v>50</v>
      </c>
      <c r="L33" s="87">
        <v>50</v>
      </c>
      <c r="M33" s="87"/>
      <c r="N33" s="87"/>
      <c r="O33" s="87"/>
      <c r="P33" s="87"/>
      <c r="Q33" s="87" t="s">
        <v>233</v>
      </c>
      <c r="R33" s="87" t="s">
        <v>61</v>
      </c>
      <c r="S33" s="112" t="s">
        <v>234</v>
      </c>
      <c r="T33" s="87" t="s">
        <v>235</v>
      </c>
      <c r="U33" s="87"/>
      <c r="V33" s="87"/>
      <c r="W33" s="113"/>
      <c r="X33" s="118"/>
      <c r="Y33" s="118"/>
      <c r="Z33" s="118"/>
      <c r="AA33" s="118"/>
      <c r="AB33" s="118"/>
      <c r="AC33" s="118"/>
      <c r="AD33" s="118"/>
    </row>
    <row r="34" s="64" customFormat="1" ht="178.2" spans="1:30">
      <c r="A34" s="85">
        <v>28</v>
      </c>
      <c r="B34" s="85" t="s">
        <v>236</v>
      </c>
      <c r="C34" s="87" t="s">
        <v>237</v>
      </c>
      <c r="D34" s="87" t="s">
        <v>30</v>
      </c>
      <c r="E34" s="87" t="s">
        <v>231</v>
      </c>
      <c r="F34" s="87" t="s">
        <v>32</v>
      </c>
      <c r="G34" s="87" t="s">
        <v>66</v>
      </c>
      <c r="H34" s="87" t="s">
        <v>238</v>
      </c>
      <c r="I34" s="87" t="s">
        <v>239</v>
      </c>
      <c r="J34" s="87">
        <v>100</v>
      </c>
      <c r="K34" s="87">
        <v>100</v>
      </c>
      <c r="L34" s="87">
        <v>100</v>
      </c>
      <c r="M34" s="87"/>
      <c r="N34" s="87"/>
      <c r="O34" s="87"/>
      <c r="P34" s="87"/>
      <c r="Q34" s="87" t="s">
        <v>233</v>
      </c>
      <c r="R34" s="87" t="s">
        <v>61</v>
      </c>
      <c r="S34" s="112" t="s">
        <v>240</v>
      </c>
      <c r="T34" s="87" t="s">
        <v>241</v>
      </c>
      <c r="U34" s="87"/>
      <c r="V34" s="87"/>
      <c r="W34" s="113"/>
      <c r="X34" s="114"/>
      <c r="Y34" s="114"/>
      <c r="Z34" s="114"/>
      <c r="AA34" s="114"/>
      <c r="AB34" s="114"/>
      <c r="AC34" s="114"/>
      <c r="AD34" s="114"/>
    </row>
    <row r="35" s="66" customFormat="1" ht="194.4" spans="1:30">
      <c r="A35" s="89">
        <v>29</v>
      </c>
      <c r="B35" s="90" t="s">
        <v>242</v>
      </c>
      <c r="C35" s="87" t="s">
        <v>243</v>
      </c>
      <c r="D35" s="87" t="s">
        <v>30</v>
      </c>
      <c r="E35" s="87" t="s">
        <v>231</v>
      </c>
      <c r="F35" s="87" t="s">
        <v>32</v>
      </c>
      <c r="G35" s="87" t="s">
        <v>72</v>
      </c>
      <c r="H35" s="87" t="s">
        <v>244</v>
      </c>
      <c r="I35" s="87" t="s">
        <v>59</v>
      </c>
      <c r="J35" s="87">
        <v>6</v>
      </c>
      <c r="K35" s="87">
        <v>120</v>
      </c>
      <c r="L35" s="87">
        <v>120</v>
      </c>
      <c r="M35" s="87"/>
      <c r="N35" s="87"/>
      <c r="O35" s="87"/>
      <c r="P35" s="87"/>
      <c r="Q35" s="87" t="s">
        <v>233</v>
      </c>
      <c r="R35" s="87" t="s">
        <v>61</v>
      </c>
      <c r="S35" s="112" t="s">
        <v>245</v>
      </c>
      <c r="T35" s="87" t="s">
        <v>246</v>
      </c>
      <c r="U35" s="87"/>
      <c r="V35" s="87"/>
      <c r="W35" s="113"/>
      <c r="X35" s="118"/>
      <c r="Y35" s="118"/>
      <c r="Z35" s="118"/>
      <c r="AA35" s="118"/>
      <c r="AB35" s="118"/>
      <c r="AC35" s="118"/>
      <c r="AD35" s="118"/>
    </row>
    <row r="36" s="66" customFormat="1" ht="162" spans="1:30">
      <c r="A36" s="89">
        <v>30</v>
      </c>
      <c r="B36" s="89" t="s">
        <v>247</v>
      </c>
      <c r="C36" s="87" t="s">
        <v>248</v>
      </c>
      <c r="D36" s="87" t="s">
        <v>30</v>
      </c>
      <c r="E36" s="87" t="s">
        <v>231</v>
      </c>
      <c r="F36" s="87" t="s">
        <v>32</v>
      </c>
      <c r="G36" s="87" t="s">
        <v>249</v>
      </c>
      <c r="H36" s="87" t="s">
        <v>250</v>
      </c>
      <c r="I36" s="87" t="s">
        <v>59</v>
      </c>
      <c r="J36" s="87">
        <v>2</v>
      </c>
      <c r="K36" s="87">
        <v>20</v>
      </c>
      <c r="L36" s="87">
        <v>20</v>
      </c>
      <c r="M36" s="87"/>
      <c r="N36" s="87"/>
      <c r="O36" s="87"/>
      <c r="P36" s="87"/>
      <c r="Q36" s="87" t="s">
        <v>233</v>
      </c>
      <c r="R36" s="87" t="s">
        <v>61</v>
      </c>
      <c r="S36" s="112" t="s">
        <v>251</v>
      </c>
      <c r="T36" s="87" t="s">
        <v>252</v>
      </c>
      <c r="U36" s="87"/>
      <c r="V36" s="87"/>
      <c r="W36" s="113"/>
      <c r="X36" s="118"/>
      <c r="Y36" s="118"/>
      <c r="Z36" s="118"/>
      <c r="AA36" s="118"/>
      <c r="AB36" s="118"/>
      <c r="AC36" s="118"/>
      <c r="AD36" s="118"/>
    </row>
    <row r="37" s="66" customFormat="1" ht="162" spans="1:30">
      <c r="A37" s="89">
        <v>31</v>
      </c>
      <c r="B37" s="89" t="s">
        <v>253</v>
      </c>
      <c r="C37" s="87" t="s">
        <v>254</v>
      </c>
      <c r="D37" s="87" t="s">
        <v>30</v>
      </c>
      <c r="E37" s="87" t="s">
        <v>255</v>
      </c>
      <c r="F37" s="87" t="s">
        <v>32</v>
      </c>
      <c r="G37" s="87" t="s">
        <v>256</v>
      </c>
      <c r="H37" s="87" t="s">
        <v>257</v>
      </c>
      <c r="I37" s="87" t="s">
        <v>258</v>
      </c>
      <c r="J37" s="87">
        <v>1</v>
      </c>
      <c r="K37" s="87">
        <v>20</v>
      </c>
      <c r="L37" s="87">
        <v>20</v>
      </c>
      <c r="M37" s="87"/>
      <c r="N37" s="87"/>
      <c r="O37" s="87"/>
      <c r="P37" s="87"/>
      <c r="Q37" s="87" t="s">
        <v>233</v>
      </c>
      <c r="R37" s="87" t="s">
        <v>61</v>
      </c>
      <c r="S37" s="112" t="s">
        <v>259</v>
      </c>
      <c r="T37" s="87" t="s">
        <v>260</v>
      </c>
      <c r="U37" s="87"/>
      <c r="V37" s="87"/>
      <c r="W37" s="113"/>
      <c r="X37" s="118"/>
      <c r="Y37" s="118"/>
      <c r="Z37" s="118"/>
      <c r="AA37" s="118"/>
      <c r="AB37" s="118"/>
      <c r="AC37" s="118"/>
      <c r="AD37" s="118"/>
    </row>
    <row r="38" s="66" customFormat="1" ht="178.2" spans="1:30">
      <c r="A38" s="89">
        <v>32</v>
      </c>
      <c r="B38" s="89" t="s">
        <v>261</v>
      </c>
      <c r="C38" s="87" t="s">
        <v>262</v>
      </c>
      <c r="D38" s="87" t="s">
        <v>30</v>
      </c>
      <c r="E38" s="87" t="s">
        <v>30</v>
      </c>
      <c r="F38" s="87" t="s">
        <v>32</v>
      </c>
      <c r="G38" s="87" t="s">
        <v>128</v>
      </c>
      <c r="H38" s="87" t="s">
        <v>263</v>
      </c>
      <c r="I38" s="87" t="s">
        <v>264</v>
      </c>
      <c r="J38" s="87">
        <v>60</v>
      </c>
      <c r="K38" s="87">
        <v>102</v>
      </c>
      <c r="L38" s="87">
        <v>102</v>
      </c>
      <c r="M38" s="87"/>
      <c r="N38" s="87"/>
      <c r="O38" s="87"/>
      <c r="P38" s="87"/>
      <c r="Q38" s="87" t="s">
        <v>265</v>
      </c>
      <c r="R38" s="87" t="s">
        <v>266</v>
      </c>
      <c r="S38" s="112" t="s">
        <v>267</v>
      </c>
      <c r="T38" s="87" t="s">
        <v>268</v>
      </c>
      <c r="U38" s="87"/>
      <c r="V38" s="87"/>
      <c r="W38" s="113"/>
      <c r="X38" s="118"/>
      <c r="Y38" s="118"/>
      <c r="Z38" s="118"/>
      <c r="AA38" s="118"/>
      <c r="AB38" s="118"/>
      <c r="AC38" s="118"/>
      <c r="AD38" s="118"/>
    </row>
    <row r="39" s="66" customFormat="1" ht="145.8" spans="1:30">
      <c r="A39" s="89">
        <v>33</v>
      </c>
      <c r="B39" s="89" t="s">
        <v>269</v>
      </c>
      <c r="C39" s="87" t="s">
        <v>270</v>
      </c>
      <c r="D39" s="87" t="s">
        <v>30</v>
      </c>
      <c r="E39" s="87" t="s">
        <v>193</v>
      </c>
      <c r="F39" s="87" t="s">
        <v>32</v>
      </c>
      <c r="G39" s="87" t="s">
        <v>148</v>
      </c>
      <c r="H39" s="87" t="s">
        <v>271</v>
      </c>
      <c r="I39" s="87" t="s">
        <v>239</v>
      </c>
      <c r="J39" s="87">
        <v>4</v>
      </c>
      <c r="K39" s="87">
        <v>100</v>
      </c>
      <c r="L39" s="87">
        <v>100</v>
      </c>
      <c r="M39" s="87"/>
      <c r="N39" s="87"/>
      <c r="O39" s="87"/>
      <c r="P39" s="87"/>
      <c r="Q39" s="87" t="s">
        <v>265</v>
      </c>
      <c r="R39" s="87" t="s">
        <v>272</v>
      </c>
      <c r="S39" s="112" t="s">
        <v>273</v>
      </c>
      <c r="T39" s="87" t="s">
        <v>274</v>
      </c>
      <c r="U39" s="87"/>
      <c r="V39" s="87"/>
      <c r="W39" s="113"/>
      <c r="X39" s="118"/>
      <c r="Y39" s="118"/>
      <c r="Z39" s="118"/>
      <c r="AA39" s="118"/>
      <c r="AB39" s="118"/>
      <c r="AC39" s="118"/>
      <c r="AD39" s="118"/>
    </row>
    <row r="40" s="67" customFormat="1" spans="1:30">
      <c r="A40" s="91" t="s">
        <v>275</v>
      </c>
      <c r="B40" s="91"/>
      <c r="C40" s="91"/>
      <c r="D40" s="91">
        <v>2</v>
      </c>
      <c r="E40" s="91"/>
      <c r="F40" s="91"/>
      <c r="G40" s="91"/>
      <c r="H40" s="92"/>
      <c r="I40" s="91"/>
      <c r="J40" s="91"/>
      <c r="K40" s="91">
        <f>SUM(K41+K42)</f>
        <v>233.8</v>
      </c>
      <c r="L40" s="91">
        <f t="shared" ref="K40:P40" si="0">SUM(L41+L42)</f>
        <v>7</v>
      </c>
      <c r="M40" s="91">
        <f>M41</f>
        <v>226.8</v>
      </c>
      <c r="N40" s="91">
        <f>SUM(N41:N42)</f>
        <v>0</v>
      </c>
      <c r="O40" s="91">
        <f t="shared" si="0"/>
        <v>0</v>
      </c>
      <c r="P40" s="91">
        <f t="shared" si="0"/>
        <v>0</v>
      </c>
      <c r="Q40" s="91"/>
      <c r="R40" s="91"/>
      <c r="S40" s="92"/>
      <c r="T40" s="92"/>
      <c r="U40" s="91"/>
      <c r="V40" s="91"/>
      <c r="W40" s="91"/>
      <c r="X40" s="119"/>
      <c r="Y40" s="119"/>
      <c r="Z40" s="119"/>
      <c r="AA40" s="119"/>
      <c r="AB40" s="119"/>
      <c r="AC40" s="119"/>
      <c r="AD40" s="119"/>
    </row>
    <row r="41" s="56" customFormat="1" ht="81" spans="1:30">
      <c r="A41" s="73">
        <v>34</v>
      </c>
      <c r="B41" s="73" t="s">
        <v>276</v>
      </c>
      <c r="C41" s="73" t="s">
        <v>277</v>
      </c>
      <c r="D41" s="73" t="s">
        <v>278</v>
      </c>
      <c r="E41" s="73" t="s">
        <v>279</v>
      </c>
      <c r="F41" s="73" t="s">
        <v>32</v>
      </c>
      <c r="G41" s="74" t="s">
        <v>33</v>
      </c>
      <c r="H41" s="93" t="s">
        <v>280</v>
      </c>
      <c r="I41" s="73" t="s">
        <v>281</v>
      </c>
      <c r="J41" s="73">
        <v>378</v>
      </c>
      <c r="K41" s="103">
        <v>226.8</v>
      </c>
      <c r="L41" s="73"/>
      <c r="M41" s="103">
        <v>226.8</v>
      </c>
      <c r="N41" s="103"/>
      <c r="O41" s="74"/>
      <c r="P41" s="74"/>
      <c r="Q41" s="74" t="s">
        <v>282</v>
      </c>
      <c r="R41" s="73" t="s">
        <v>283</v>
      </c>
      <c r="S41" s="93" t="s">
        <v>284</v>
      </c>
      <c r="T41" s="93" t="s">
        <v>284</v>
      </c>
      <c r="U41" s="73"/>
      <c r="V41" s="103"/>
      <c r="W41" s="74"/>
      <c r="X41" s="105"/>
      <c r="Y41" s="105"/>
      <c r="Z41" s="105"/>
      <c r="AA41" s="105"/>
      <c r="AB41" s="105"/>
      <c r="AC41" s="105"/>
      <c r="AD41" s="105"/>
    </row>
    <row r="42" s="56" customFormat="1" ht="48.6" spans="1:30">
      <c r="A42" s="73">
        <v>35</v>
      </c>
      <c r="B42" s="73" t="s">
        <v>285</v>
      </c>
      <c r="C42" s="71" t="s">
        <v>286</v>
      </c>
      <c r="D42" s="73" t="s">
        <v>278</v>
      </c>
      <c r="E42" s="73" t="s">
        <v>287</v>
      </c>
      <c r="F42" s="73" t="s">
        <v>32</v>
      </c>
      <c r="G42" s="74" t="s">
        <v>33</v>
      </c>
      <c r="H42" s="75" t="s">
        <v>288</v>
      </c>
      <c r="I42" s="73" t="s">
        <v>289</v>
      </c>
      <c r="J42" s="71">
        <v>35</v>
      </c>
      <c r="K42" s="103">
        <v>7</v>
      </c>
      <c r="L42" s="73" t="s">
        <v>75</v>
      </c>
      <c r="M42" s="103"/>
      <c r="N42" s="103"/>
      <c r="O42" s="74"/>
      <c r="P42" s="74"/>
      <c r="Q42" s="74" t="s">
        <v>282</v>
      </c>
      <c r="R42" s="73" t="s">
        <v>283</v>
      </c>
      <c r="S42" s="93" t="s">
        <v>290</v>
      </c>
      <c r="T42" s="93" t="s">
        <v>290</v>
      </c>
      <c r="U42" s="73"/>
      <c r="V42" s="74"/>
      <c r="W42" s="74"/>
      <c r="X42" s="105"/>
      <c r="Y42" s="105"/>
      <c r="Z42" s="105"/>
      <c r="AA42" s="105"/>
      <c r="AB42" s="105"/>
      <c r="AC42" s="105"/>
      <c r="AD42" s="105"/>
    </row>
    <row r="43" s="67" customFormat="1" spans="1:30">
      <c r="A43" s="91" t="s">
        <v>291</v>
      </c>
      <c r="B43" s="91"/>
      <c r="C43" s="91"/>
      <c r="D43" s="91" t="s">
        <v>206</v>
      </c>
      <c r="E43" s="91"/>
      <c r="F43" s="91"/>
      <c r="G43" s="91"/>
      <c r="H43" s="92"/>
      <c r="I43" s="91"/>
      <c r="J43" s="91"/>
      <c r="K43" s="91">
        <f>SUM(K45:K67)</f>
        <v>11554</v>
      </c>
      <c r="L43" s="91">
        <f>SUM(L44:L67)</f>
        <v>10046</v>
      </c>
      <c r="M43" s="91">
        <f>SUM(M44:M67)</f>
        <v>1728</v>
      </c>
      <c r="N43" s="91">
        <f>SUM(N44:N59)</f>
        <v>0</v>
      </c>
      <c r="O43" s="91">
        <f>SUM(O44:O59)</f>
        <v>0</v>
      </c>
      <c r="P43" s="91">
        <f>SUM(P44:P59)</f>
        <v>0</v>
      </c>
      <c r="Q43" s="91"/>
      <c r="R43" s="91"/>
      <c r="S43" s="92"/>
      <c r="T43" s="92"/>
      <c r="U43" s="91"/>
      <c r="V43" s="91"/>
      <c r="W43" s="91"/>
      <c r="X43" s="119"/>
      <c r="Y43" s="119"/>
      <c r="Z43" s="119"/>
      <c r="AA43" s="119"/>
      <c r="AB43" s="119"/>
      <c r="AC43" s="119"/>
      <c r="AD43" s="119"/>
    </row>
    <row r="44" s="68" customFormat="1" ht="162" spans="1:30">
      <c r="A44" s="77">
        <v>36</v>
      </c>
      <c r="B44" s="77" t="s">
        <v>292</v>
      </c>
      <c r="C44" s="94" t="s">
        <v>293</v>
      </c>
      <c r="D44" s="77" t="s">
        <v>294</v>
      </c>
      <c r="E44" s="77" t="s">
        <v>193</v>
      </c>
      <c r="F44" s="77" t="s">
        <v>32</v>
      </c>
      <c r="G44" s="94" t="s">
        <v>295</v>
      </c>
      <c r="H44" s="95" t="s">
        <v>296</v>
      </c>
      <c r="I44" s="77" t="s">
        <v>226</v>
      </c>
      <c r="J44" s="77">
        <v>11</v>
      </c>
      <c r="K44" s="100">
        <v>220</v>
      </c>
      <c r="L44" s="77"/>
      <c r="M44" s="100">
        <v>220</v>
      </c>
      <c r="N44" s="77"/>
      <c r="O44" s="77"/>
      <c r="P44" s="77"/>
      <c r="Q44" s="77" t="s">
        <v>60</v>
      </c>
      <c r="R44" s="77" t="s">
        <v>61</v>
      </c>
      <c r="S44" s="82" t="s">
        <v>297</v>
      </c>
      <c r="T44" s="82" t="s">
        <v>298</v>
      </c>
      <c r="U44" s="77"/>
      <c r="V44" s="77"/>
      <c r="W44" s="77"/>
      <c r="X44" s="120"/>
      <c r="Y44" s="120"/>
      <c r="Z44" s="120"/>
      <c r="AA44" s="120"/>
      <c r="AB44" s="120"/>
      <c r="AC44" s="120"/>
      <c r="AD44" s="120"/>
    </row>
    <row r="45" s="68" customFormat="1" ht="178.2" spans="1:30">
      <c r="A45" s="77">
        <v>37</v>
      </c>
      <c r="B45" s="77" t="s">
        <v>299</v>
      </c>
      <c r="C45" s="94" t="s">
        <v>300</v>
      </c>
      <c r="D45" s="77" t="s">
        <v>294</v>
      </c>
      <c r="E45" s="77" t="s">
        <v>301</v>
      </c>
      <c r="F45" s="77" t="s">
        <v>147</v>
      </c>
      <c r="G45" s="94" t="s">
        <v>66</v>
      </c>
      <c r="H45" s="95" t="s">
        <v>302</v>
      </c>
      <c r="I45" s="77" t="s">
        <v>226</v>
      </c>
      <c r="J45" s="77">
        <v>5</v>
      </c>
      <c r="K45" s="100">
        <v>50</v>
      </c>
      <c r="L45" s="100">
        <v>50</v>
      </c>
      <c r="M45" s="77"/>
      <c r="N45" s="77"/>
      <c r="O45" s="77"/>
      <c r="P45" s="77"/>
      <c r="Q45" s="77" t="s">
        <v>60</v>
      </c>
      <c r="R45" s="77" t="s">
        <v>61</v>
      </c>
      <c r="S45" s="82" t="s">
        <v>303</v>
      </c>
      <c r="T45" s="82" t="s">
        <v>304</v>
      </c>
      <c r="U45" s="77"/>
      <c r="V45" s="77"/>
      <c r="W45" s="77"/>
      <c r="X45" s="120"/>
      <c r="Y45" s="120"/>
      <c r="Z45" s="120"/>
      <c r="AA45" s="120"/>
      <c r="AB45" s="120"/>
      <c r="AC45" s="120"/>
      <c r="AD45" s="120"/>
    </row>
    <row r="46" s="13" customFormat="1" ht="194.4" spans="1:30">
      <c r="A46" s="77">
        <v>38</v>
      </c>
      <c r="B46" s="77" t="s">
        <v>305</v>
      </c>
      <c r="C46" s="79" t="s">
        <v>306</v>
      </c>
      <c r="D46" s="76" t="s">
        <v>193</v>
      </c>
      <c r="E46" s="79" t="s">
        <v>307</v>
      </c>
      <c r="F46" s="79" t="s">
        <v>32</v>
      </c>
      <c r="G46" s="79" t="s">
        <v>78</v>
      </c>
      <c r="H46" s="82" t="s">
        <v>308</v>
      </c>
      <c r="I46" s="80" t="s">
        <v>51</v>
      </c>
      <c r="J46" s="80" t="s">
        <v>104</v>
      </c>
      <c r="K46" s="80">
        <v>100</v>
      </c>
      <c r="L46" s="80">
        <v>100</v>
      </c>
      <c r="M46" s="80"/>
      <c r="N46" s="80"/>
      <c r="O46" s="80"/>
      <c r="P46" s="80"/>
      <c r="Q46" s="79" t="s">
        <v>81</v>
      </c>
      <c r="R46" s="79" t="s">
        <v>82</v>
      </c>
      <c r="S46" s="82" t="s">
        <v>309</v>
      </c>
      <c r="T46" s="82" t="s">
        <v>310</v>
      </c>
      <c r="U46" s="80"/>
      <c r="V46" s="80"/>
      <c r="W46" s="80"/>
      <c r="X46" s="121"/>
      <c r="Y46" s="121"/>
      <c r="Z46" s="121"/>
      <c r="AA46" s="121"/>
      <c r="AB46" s="128"/>
      <c r="AC46" s="126"/>
      <c r="AD46" s="126"/>
    </row>
    <row r="47" s="69" customFormat="1" ht="194.4" spans="1:30">
      <c r="A47" s="77">
        <v>39</v>
      </c>
      <c r="B47" s="96" t="s">
        <v>311</v>
      </c>
      <c r="C47" s="97" t="s">
        <v>312</v>
      </c>
      <c r="D47" s="98" t="s">
        <v>193</v>
      </c>
      <c r="E47" s="97" t="s">
        <v>313</v>
      </c>
      <c r="F47" s="98" t="s">
        <v>32</v>
      </c>
      <c r="G47" s="98" t="s">
        <v>78</v>
      </c>
      <c r="H47" s="99" t="s">
        <v>314</v>
      </c>
      <c r="I47" s="28" t="s">
        <v>226</v>
      </c>
      <c r="J47" s="28">
        <v>32.25</v>
      </c>
      <c r="K47" s="28">
        <v>150</v>
      </c>
      <c r="L47" s="28">
        <v>150</v>
      </c>
      <c r="M47" s="28"/>
      <c r="N47" s="28"/>
      <c r="O47" s="28"/>
      <c r="P47" s="28"/>
      <c r="Q47" s="96" t="s">
        <v>81</v>
      </c>
      <c r="R47" s="96" t="s">
        <v>113</v>
      </c>
      <c r="S47" s="99" t="s">
        <v>315</v>
      </c>
      <c r="T47" s="99" t="s">
        <v>316</v>
      </c>
      <c r="U47" s="28"/>
      <c r="V47" s="28"/>
      <c r="W47" s="28"/>
      <c r="X47" s="122"/>
      <c r="Y47" s="122"/>
      <c r="Z47" s="122"/>
      <c r="AA47" s="122"/>
      <c r="AB47" s="122"/>
      <c r="AC47" s="129"/>
      <c r="AD47" s="129"/>
    </row>
    <row r="48" s="60" customFormat="1" ht="194.4" spans="1:30">
      <c r="A48" s="77">
        <v>40</v>
      </c>
      <c r="B48" s="73" t="s">
        <v>317</v>
      </c>
      <c r="C48" s="74" t="s">
        <v>318</v>
      </c>
      <c r="D48" s="71" t="s">
        <v>193</v>
      </c>
      <c r="E48" s="71" t="s">
        <v>319</v>
      </c>
      <c r="F48" s="71" t="s">
        <v>32</v>
      </c>
      <c r="G48" s="71" t="s">
        <v>78</v>
      </c>
      <c r="H48" s="75" t="s">
        <v>320</v>
      </c>
      <c r="I48" s="102" t="s">
        <v>226</v>
      </c>
      <c r="J48" s="102" t="s">
        <v>321</v>
      </c>
      <c r="K48" s="102">
        <v>600</v>
      </c>
      <c r="L48" s="102">
        <v>600</v>
      </c>
      <c r="M48" s="102"/>
      <c r="N48" s="102"/>
      <c r="O48" s="102"/>
      <c r="P48" s="102"/>
      <c r="Q48" s="73" t="s">
        <v>81</v>
      </c>
      <c r="R48" s="73" t="s">
        <v>113</v>
      </c>
      <c r="S48" s="72" t="s">
        <v>322</v>
      </c>
      <c r="T48" s="72" t="s">
        <v>323</v>
      </c>
      <c r="U48" s="102"/>
      <c r="V48" s="102"/>
      <c r="W48" s="102"/>
      <c r="X48" s="123"/>
      <c r="Y48" s="123"/>
      <c r="Z48" s="130"/>
      <c r="AA48" s="130"/>
      <c r="AB48" s="107"/>
      <c r="AC48" s="127"/>
      <c r="AD48" s="127"/>
    </row>
    <row r="49" s="60" customFormat="1" ht="129.6" spans="1:30">
      <c r="A49" s="77">
        <v>41</v>
      </c>
      <c r="B49" s="73" t="s">
        <v>324</v>
      </c>
      <c r="C49" s="74" t="s">
        <v>325</v>
      </c>
      <c r="D49" s="71" t="s">
        <v>193</v>
      </c>
      <c r="E49" s="74" t="s">
        <v>326</v>
      </c>
      <c r="F49" s="73" t="s">
        <v>32</v>
      </c>
      <c r="G49" s="73" t="s">
        <v>78</v>
      </c>
      <c r="H49" s="75" t="s">
        <v>327</v>
      </c>
      <c r="I49" s="102" t="s">
        <v>51</v>
      </c>
      <c r="J49" s="102" t="s">
        <v>328</v>
      </c>
      <c r="K49" s="102">
        <v>350</v>
      </c>
      <c r="L49" s="102"/>
      <c r="M49" s="102">
        <v>350</v>
      </c>
      <c r="N49" s="102"/>
      <c r="O49" s="102"/>
      <c r="P49" s="102"/>
      <c r="Q49" s="73" t="s">
        <v>81</v>
      </c>
      <c r="R49" s="73" t="s">
        <v>113</v>
      </c>
      <c r="S49" s="72" t="s">
        <v>329</v>
      </c>
      <c r="T49" s="72" t="s">
        <v>323</v>
      </c>
      <c r="U49" s="102"/>
      <c r="V49" s="102"/>
      <c r="W49" s="102"/>
      <c r="X49" s="123"/>
      <c r="Y49" s="123"/>
      <c r="Z49" s="130"/>
      <c r="AA49" s="130"/>
      <c r="AB49" s="130"/>
      <c r="AC49" s="127"/>
      <c r="AD49" s="127"/>
    </row>
    <row r="50" s="59" customFormat="1" ht="145.8" spans="1:30">
      <c r="A50" s="77">
        <v>42</v>
      </c>
      <c r="B50" s="77" t="s">
        <v>330</v>
      </c>
      <c r="C50" s="77" t="s">
        <v>331</v>
      </c>
      <c r="D50" s="77" t="s">
        <v>294</v>
      </c>
      <c r="E50" s="100" t="s">
        <v>326</v>
      </c>
      <c r="F50" s="77" t="s">
        <v>32</v>
      </c>
      <c r="G50" s="77" t="s">
        <v>332</v>
      </c>
      <c r="H50" s="101" t="s">
        <v>333</v>
      </c>
      <c r="I50" s="77" t="s">
        <v>59</v>
      </c>
      <c r="J50" s="77" t="s">
        <v>104</v>
      </c>
      <c r="K50" s="77">
        <v>108</v>
      </c>
      <c r="L50" s="77">
        <v>108</v>
      </c>
      <c r="M50" s="77"/>
      <c r="N50" s="77"/>
      <c r="O50" s="77"/>
      <c r="P50" s="77"/>
      <c r="Q50" s="77" t="s">
        <v>334</v>
      </c>
      <c r="R50" s="77" t="s">
        <v>335</v>
      </c>
      <c r="S50" s="82" t="s">
        <v>336</v>
      </c>
      <c r="T50" s="82" t="s">
        <v>337</v>
      </c>
      <c r="U50" s="77"/>
      <c r="V50" s="77"/>
      <c r="W50" s="77"/>
      <c r="X50" s="104"/>
      <c r="Y50" s="104"/>
      <c r="Z50" s="104"/>
      <c r="AA50" s="104"/>
      <c r="AB50" s="104"/>
      <c r="AC50" s="104"/>
      <c r="AD50" s="104"/>
    </row>
    <row r="51" s="68" customFormat="1" ht="162" spans="1:30">
      <c r="A51" s="77">
        <v>43</v>
      </c>
      <c r="B51" s="77" t="s">
        <v>338</v>
      </c>
      <c r="C51" s="79" t="s">
        <v>339</v>
      </c>
      <c r="D51" s="79" t="s">
        <v>294</v>
      </c>
      <c r="E51" s="79" t="s">
        <v>340</v>
      </c>
      <c r="F51" s="79" t="s">
        <v>32</v>
      </c>
      <c r="G51" s="79" t="s">
        <v>332</v>
      </c>
      <c r="H51" s="82" t="s">
        <v>341</v>
      </c>
      <c r="I51" s="77" t="s">
        <v>342</v>
      </c>
      <c r="J51" s="77" t="s">
        <v>343</v>
      </c>
      <c r="K51" s="77">
        <v>200</v>
      </c>
      <c r="L51" s="77">
        <v>200</v>
      </c>
      <c r="M51" s="77"/>
      <c r="N51" s="77"/>
      <c r="O51" s="77"/>
      <c r="P51" s="77"/>
      <c r="Q51" s="77" t="s">
        <v>334</v>
      </c>
      <c r="R51" s="77" t="s">
        <v>335</v>
      </c>
      <c r="S51" s="82" t="s">
        <v>344</v>
      </c>
      <c r="T51" s="82" t="s">
        <v>345</v>
      </c>
      <c r="U51" s="77"/>
      <c r="V51" s="77"/>
      <c r="W51" s="77"/>
      <c r="X51" s="120"/>
      <c r="Y51" s="120"/>
      <c r="Z51" s="120"/>
      <c r="AA51" s="120"/>
      <c r="AB51" s="120"/>
      <c r="AC51" s="120"/>
      <c r="AD51" s="120"/>
    </row>
    <row r="52" s="60" customFormat="1" ht="194.4" spans="1:30">
      <c r="A52" s="77">
        <v>44</v>
      </c>
      <c r="B52" s="73" t="s">
        <v>346</v>
      </c>
      <c r="C52" s="74" t="s">
        <v>347</v>
      </c>
      <c r="D52" s="74" t="s">
        <v>294</v>
      </c>
      <c r="E52" s="74" t="s">
        <v>193</v>
      </c>
      <c r="F52" s="74" t="s">
        <v>32</v>
      </c>
      <c r="G52" s="74" t="s">
        <v>148</v>
      </c>
      <c r="H52" s="72" t="s">
        <v>348</v>
      </c>
      <c r="I52" s="73" t="s">
        <v>349</v>
      </c>
      <c r="J52" s="73">
        <v>1</v>
      </c>
      <c r="K52" s="73">
        <v>400</v>
      </c>
      <c r="L52" s="73">
        <v>400</v>
      </c>
      <c r="M52" s="73"/>
      <c r="N52" s="73"/>
      <c r="O52" s="73"/>
      <c r="P52" s="73"/>
      <c r="Q52" s="74" t="s">
        <v>121</v>
      </c>
      <c r="R52" s="73" t="s">
        <v>122</v>
      </c>
      <c r="S52" s="72" t="s">
        <v>350</v>
      </c>
      <c r="T52" s="72"/>
      <c r="U52" s="73"/>
      <c r="V52" s="73"/>
      <c r="W52" s="73"/>
      <c r="X52" s="124"/>
      <c r="Y52" s="124"/>
      <c r="Z52" s="124"/>
      <c r="AA52" s="124"/>
      <c r="AB52" s="124"/>
      <c r="AC52" s="124"/>
      <c r="AD52" s="124"/>
    </row>
    <row r="53" s="62" customFormat="1" ht="243" spans="1:30">
      <c r="A53" s="77">
        <v>45</v>
      </c>
      <c r="B53" s="73" t="s">
        <v>351</v>
      </c>
      <c r="C53" s="74" t="s">
        <v>352</v>
      </c>
      <c r="D53" s="74" t="s">
        <v>294</v>
      </c>
      <c r="E53" s="74" t="s">
        <v>193</v>
      </c>
      <c r="F53" s="74" t="s">
        <v>32</v>
      </c>
      <c r="G53" s="74" t="s">
        <v>353</v>
      </c>
      <c r="H53" s="72" t="s">
        <v>354</v>
      </c>
      <c r="I53" s="74" t="s">
        <v>59</v>
      </c>
      <c r="J53" s="74">
        <v>1</v>
      </c>
      <c r="K53" s="74">
        <v>97</v>
      </c>
      <c r="L53" s="74">
        <v>97</v>
      </c>
      <c r="M53" s="74"/>
      <c r="N53" s="74"/>
      <c r="O53" s="74"/>
      <c r="P53" s="74"/>
      <c r="Q53" s="74" t="s">
        <v>121</v>
      </c>
      <c r="R53" s="74" t="s">
        <v>122</v>
      </c>
      <c r="S53" s="72" t="s">
        <v>355</v>
      </c>
      <c r="T53" s="72" t="s">
        <v>356</v>
      </c>
      <c r="U53" s="74"/>
      <c r="V53" s="74"/>
      <c r="W53" s="74"/>
      <c r="X53" s="63"/>
      <c r="Y53" s="63"/>
      <c r="Z53" s="63"/>
      <c r="AA53" s="63"/>
      <c r="AB53" s="63"/>
      <c r="AC53" s="63"/>
      <c r="AD53" s="63"/>
    </row>
    <row r="54" s="70" customFormat="1" ht="162" spans="1:30">
      <c r="A54" s="77">
        <v>46</v>
      </c>
      <c r="B54" s="77" t="s">
        <v>357</v>
      </c>
      <c r="C54" s="79" t="s">
        <v>358</v>
      </c>
      <c r="D54" s="79" t="s">
        <v>294</v>
      </c>
      <c r="E54" s="79" t="s">
        <v>193</v>
      </c>
      <c r="F54" s="79" t="s">
        <v>32</v>
      </c>
      <c r="G54" s="79" t="s">
        <v>265</v>
      </c>
      <c r="H54" s="82" t="s">
        <v>359</v>
      </c>
      <c r="I54" s="77" t="s">
        <v>226</v>
      </c>
      <c r="J54" s="77">
        <v>9.5</v>
      </c>
      <c r="K54" s="77">
        <v>550</v>
      </c>
      <c r="L54" s="77">
        <v>550</v>
      </c>
      <c r="M54" s="77"/>
      <c r="N54" s="77"/>
      <c r="O54" s="77"/>
      <c r="P54" s="77"/>
      <c r="Q54" s="79" t="s">
        <v>121</v>
      </c>
      <c r="R54" s="77" t="s">
        <v>122</v>
      </c>
      <c r="S54" s="82" t="s">
        <v>360</v>
      </c>
      <c r="T54" s="82" t="s">
        <v>361</v>
      </c>
      <c r="U54" s="77"/>
      <c r="V54" s="77"/>
      <c r="W54" s="77"/>
      <c r="X54" s="125"/>
      <c r="Y54" s="125"/>
      <c r="Z54" s="125"/>
      <c r="AA54" s="125"/>
      <c r="AB54" s="125"/>
      <c r="AC54" s="125"/>
      <c r="AD54" s="125"/>
    </row>
    <row r="55" s="65" customFormat="1" ht="178.2" spans="1:30">
      <c r="A55" s="77">
        <v>47</v>
      </c>
      <c r="B55" s="77" t="s">
        <v>362</v>
      </c>
      <c r="C55" s="79" t="s">
        <v>363</v>
      </c>
      <c r="D55" s="79" t="s">
        <v>294</v>
      </c>
      <c r="E55" s="79" t="s">
        <v>313</v>
      </c>
      <c r="F55" s="79" t="s">
        <v>32</v>
      </c>
      <c r="G55" s="79" t="s">
        <v>364</v>
      </c>
      <c r="H55" s="82" t="s">
        <v>365</v>
      </c>
      <c r="I55" s="79" t="s">
        <v>226</v>
      </c>
      <c r="J55" s="79" t="s">
        <v>366</v>
      </c>
      <c r="K55" s="79">
        <v>700</v>
      </c>
      <c r="L55" s="79"/>
      <c r="M55" s="79">
        <v>700</v>
      </c>
      <c r="N55" s="79"/>
      <c r="O55" s="79"/>
      <c r="P55" s="79"/>
      <c r="Q55" s="79" t="s">
        <v>121</v>
      </c>
      <c r="R55" s="79" t="s">
        <v>122</v>
      </c>
      <c r="S55" s="82" t="s">
        <v>367</v>
      </c>
      <c r="T55" s="82" t="s">
        <v>368</v>
      </c>
      <c r="U55" s="79"/>
      <c r="V55" s="79"/>
      <c r="W55" s="79"/>
      <c r="X55" s="117"/>
      <c r="Y55" s="117"/>
      <c r="Z55" s="117"/>
      <c r="AA55" s="117"/>
      <c r="AB55" s="117"/>
      <c r="AC55" s="117"/>
      <c r="AD55" s="117"/>
    </row>
    <row r="56" s="65" customFormat="1" ht="178.2" spans="1:30">
      <c r="A56" s="77">
        <v>48</v>
      </c>
      <c r="B56" s="77" t="s">
        <v>369</v>
      </c>
      <c r="C56" s="79" t="s">
        <v>370</v>
      </c>
      <c r="D56" s="79" t="s">
        <v>294</v>
      </c>
      <c r="E56" s="79" t="s">
        <v>193</v>
      </c>
      <c r="F56" s="79" t="s">
        <v>32</v>
      </c>
      <c r="G56" s="79" t="s">
        <v>371</v>
      </c>
      <c r="H56" s="82" t="s">
        <v>372</v>
      </c>
      <c r="I56" s="79" t="s">
        <v>226</v>
      </c>
      <c r="J56" s="79">
        <v>19.8</v>
      </c>
      <c r="K56" s="79">
        <v>1000</v>
      </c>
      <c r="L56" s="79">
        <v>1000</v>
      </c>
      <c r="M56" s="79"/>
      <c r="N56" s="79"/>
      <c r="O56" s="79"/>
      <c r="P56" s="79"/>
      <c r="Q56" s="79" t="s">
        <v>121</v>
      </c>
      <c r="R56" s="79" t="s">
        <v>122</v>
      </c>
      <c r="S56" s="82" t="s">
        <v>373</v>
      </c>
      <c r="T56" s="82" t="s">
        <v>368</v>
      </c>
      <c r="U56" s="79"/>
      <c r="V56" s="79"/>
      <c r="W56" s="79"/>
      <c r="X56" s="117"/>
      <c r="Y56" s="117"/>
      <c r="Z56" s="117"/>
      <c r="AA56" s="117"/>
      <c r="AB56" s="117"/>
      <c r="AC56" s="117"/>
      <c r="AD56" s="117"/>
    </row>
    <row r="57" s="61" customFormat="1" ht="113.4" spans="1:30">
      <c r="A57" s="77">
        <v>49</v>
      </c>
      <c r="B57" s="77" t="s">
        <v>374</v>
      </c>
      <c r="C57" s="79" t="s">
        <v>375</v>
      </c>
      <c r="D57" s="79" t="s">
        <v>294</v>
      </c>
      <c r="E57" s="79" t="s">
        <v>376</v>
      </c>
      <c r="F57" s="79" t="s">
        <v>32</v>
      </c>
      <c r="G57" s="79" t="s">
        <v>377</v>
      </c>
      <c r="H57" s="82" t="s">
        <v>378</v>
      </c>
      <c r="I57" s="77" t="s">
        <v>45</v>
      </c>
      <c r="J57" s="77">
        <v>6000</v>
      </c>
      <c r="K57" s="77">
        <v>186</v>
      </c>
      <c r="L57" s="77">
        <v>186</v>
      </c>
      <c r="M57" s="77"/>
      <c r="N57" s="77"/>
      <c r="O57" s="77"/>
      <c r="P57" s="77"/>
      <c r="Q57" s="77" t="s">
        <v>169</v>
      </c>
      <c r="R57" s="77" t="s">
        <v>379</v>
      </c>
      <c r="S57" s="101" t="s">
        <v>380</v>
      </c>
      <c r="T57" s="101" t="s">
        <v>381</v>
      </c>
      <c r="U57" s="110"/>
      <c r="V57" s="110"/>
      <c r="W57" s="110"/>
      <c r="X57" s="111"/>
      <c r="Y57" s="111"/>
      <c r="Z57" s="111"/>
      <c r="AA57" s="111"/>
      <c r="AB57" s="111"/>
      <c r="AC57" s="111"/>
      <c r="AD57" s="111"/>
    </row>
    <row r="58" s="58" customFormat="1" ht="113.4" spans="1:30">
      <c r="A58" s="77">
        <v>50</v>
      </c>
      <c r="B58" s="73" t="s">
        <v>382</v>
      </c>
      <c r="C58" s="74" t="s">
        <v>383</v>
      </c>
      <c r="D58" s="74" t="s">
        <v>294</v>
      </c>
      <c r="E58" s="74" t="s">
        <v>384</v>
      </c>
      <c r="F58" s="74"/>
      <c r="G58" s="74" t="s">
        <v>377</v>
      </c>
      <c r="H58" s="72" t="s">
        <v>385</v>
      </c>
      <c r="I58" s="73" t="s">
        <v>45</v>
      </c>
      <c r="J58" s="73">
        <v>4000</v>
      </c>
      <c r="K58" s="73">
        <v>480</v>
      </c>
      <c r="L58" s="73">
        <v>480</v>
      </c>
      <c r="M58" s="73"/>
      <c r="N58" s="73"/>
      <c r="O58" s="73"/>
      <c r="P58" s="73"/>
      <c r="Q58" s="73" t="s">
        <v>169</v>
      </c>
      <c r="R58" s="73" t="s">
        <v>379</v>
      </c>
      <c r="S58" s="93" t="s">
        <v>386</v>
      </c>
      <c r="T58" s="93" t="s">
        <v>387</v>
      </c>
      <c r="U58" s="103"/>
      <c r="V58" s="103"/>
      <c r="W58" s="103"/>
      <c r="X58" s="57"/>
      <c r="Y58" s="57"/>
      <c r="Z58" s="57"/>
      <c r="AA58" s="57"/>
      <c r="AB58" s="57"/>
      <c r="AC58" s="57"/>
      <c r="AD58" s="57"/>
    </row>
    <row r="59" s="65" customFormat="1" ht="113.4" spans="1:30">
      <c r="A59" s="77">
        <v>51</v>
      </c>
      <c r="B59" s="77" t="s">
        <v>388</v>
      </c>
      <c r="C59" s="79" t="s">
        <v>389</v>
      </c>
      <c r="D59" s="79" t="s">
        <v>294</v>
      </c>
      <c r="E59" s="79" t="s">
        <v>384</v>
      </c>
      <c r="F59" s="79"/>
      <c r="G59" s="79" t="s">
        <v>390</v>
      </c>
      <c r="H59" s="82" t="s">
        <v>391</v>
      </c>
      <c r="I59" s="77" t="s">
        <v>226</v>
      </c>
      <c r="J59" s="77">
        <v>10</v>
      </c>
      <c r="K59" s="77">
        <v>1000</v>
      </c>
      <c r="L59" s="77">
        <v>1000</v>
      </c>
      <c r="M59" s="77"/>
      <c r="N59" s="77"/>
      <c r="O59" s="77"/>
      <c r="P59" s="77"/>
      <c r="Q59" s="77" t="s">
        <v>169</v>
      </c>
      <c r="R59" s="77" t="s">
        <v>379</v>
      </c>
      <c r="S59" s="82" t="s">
        <v>392</v>
      </c>
      <c r="T59" s="82" t="s">
        <v>392</v>
      </c>
      <c r="U59" s="77"/>
      <c r="V59" s="77"/>
      <c r="W59" s="77"/>
      <c r="X59" s="117"/>
      <c r="Y59" s="117"/>
      <c r="Z59" s="117"/>
      <c r="AA59" s="117"/>
      <c r="AB59" s="117"/>
      <c r="AC59" s="117"/>
      <c r="AD59" s="117"/>
    </row>
    <row r="60" ht="194.4" spans="1:30">
      <c r="A60" s="77">
        <v>52</v>
      </c>
      <c r="B60" s="77" t="s">
        <v>393</v>
      </c>
      <c r="C60" s="77" t="s">
        <v>394</v>
      </c>
      <c r="D60" s="79" t="s">
        <v>294</v>
      </c>
      <c r="E60" s="79" t="s">
        <v>313</v>
      </c>
      <c r="F60" s="79" t="s">
        <v>32</v>
      </c>
      <c r="G60" s="77" t="s">
        <v>167</v>
      </c>
      <c r="H60" s="82" t="s">
        <v>395</v>
      </c>
      <c r="I60" s="77" t="s">
        <v>226</v>
      </c>
      <c r="J60" s="77">
        <v>67.25</v>
      </c>
      <c r="K60" s="77">
        <v>458</v>
      </c>
      <c r="L60" s="77"/>
      <c r="M60" s="77">
        <v>458</v>
      </c>
      <c r="N60" s="77"/>
      <c r="O60" s="77"/>
      <c r="P60" s="77"/>
      <c r="Q60" s="77" t="s">
        <v>169</v>
      </c>
      <c r="R60" s="77" t="s">
        <v>379</v>
      </c>
      <c r="S60" s="82" t="s">
        <v>396</v>
      </c>
      <c r="T60" s="82" t="s">
        <v>368</v>
      </c>
      <c r="U60" s="77"/>
      <c r="V60" s="77"/>
      <c r="W60" s="77"/>
      <c r="X60" s="109"/>
      <c r="Y60" s="109"/>
      <c r="Z60" s="109"/>
      <c r="AA60" s="109"/>
      <c r="AB60" s="109"/>
      <c r="AC60" s="109"/>
      <c r="AD60" s="109"/>
    </row>
    <row r="61" s="65" customFormat="1" ht="162" spans="1:30">
      <c r="A61" s="77">
        <v>53</v>
      </c>
      <c r="B61" s="77" t="s">
        <v>397</v>
      </c>
      <c r="C61" s="79" t="s">
        <v>398</v>
      </c>
      <c r="D61" s="79" t="s">
        <v>294</v>
      </c>
      <c r="E61" s="79" t="s">
        <v>384</v>
      </c>
      <c r="F61" s="79" t="s">
        <v>194</v>
      </c>
      <c r="G61" s="79" t="s">
        <v>219</v>
      </c>
      <c r="H61" s="82" t="s">
        <v>399</v>
      </c>
      <c r="I61" s="79" t="s">
        <v>226</v>
      </c>
      <c r="J61" s="79">
        <v>0.9</v>
      </c>
      <c r="K61" s="79">
        <v>80</v>
      </c>
      <c r="L61" s="79">
        <v>80</v>
      </c>
      <c r="M61" s="79"/>
      <c r="N61" s="79"/>
      <c r="O61" s="79"/>
      <c r="P61" s="79"/>
      <c r="Q61" s="79" t="s">
        <v>186</v>
      </c>
      <c r="R61" s="79" t="s">
        <v>187</v>
      </c>
      <c r="S61" s="82" t="s">
        <v>400</v>
      </c>
      <c r="T61" s="82" t="s">
        <v>401</v>
      </c>
      <c r="U61" s="79"/>
      <c r="V61" s="79"/>
      <c r="W61" s="79"/>
      <c r="X61" s="117"/>
      <c r="Y61" s="117"/>
      <c r="Z61" s="117"/>
      <c r="AA61" s="117"/>
      <c r="AB61" s="117"/>
      <c r="AC61" s="117"/>
      <c r="AD61" s="117"/>
    </row>
    <row r="62" s="65" customFormat="1" ht="162" spans="1:30">
      <c r="A62" s="77">
        <v>54</v>
      </c>
      <c r="B62" s="77" t="s">
        <v>402</v>
      </c>
      <c r="C62" s="79" t="s">
        <v>403</v>
      </c>
      <c r="D62" s="79" t="s">
        <v>294</v>
      </c>
      <c r="E62" s="79" t="s">
        <v>384</v>
      </c>
      <c r="F62" s="79" t="s">
        <v>194</v>
      </c>
      <c r="G62" s="79" t="s">
        <v>219</v>
      </c>
      <c r="H62" s="82" t="s">
        <v>404</v>
      </c>
      <c r="I62" s="79" t="s">
        <v>226</v>
      </c>
      <c r="J62" s="79">
        <v>1</v>
      </c>
      <c r="K62" s="79">
        <v>60</v>
      </c>
      <c r="L62" s="79">
        <v>60</v>
      </c>
      <c r="M62" s="79"/>
      <c r="N62" s="79"/>
      <c r="O62" s="79"/>
      <c r="P62" s="79"/>
      <c r="Q62" s="79" t="s">
        <v>186</v>
      </c>
      <c r="R62" s="79" t="s">
        <v>187</v>
      </c>
      <c r="S62" s="82" t="s">
        <v>405</v>
      </c>
      <c r="T62" s="82" t="s">
        <v>406</v>
      </c>
      <c r="U62" s="79"/>
      <c r="V62" s="79"/>
      <c r="W62" s="79"/>
      <c r="X62" s="117"/>
      <c r="Y62" s="117"/>
      <c r="Z62" s="117"/>
      <c r="AA62" s="117"/>
      <c r="AB62" s="117"/>
      <c r="AC62" s="117"/>
      <c r="AD62" s="117"/>
    </row>
    <row r="63" s="65" customFormat="1" ht="259.2" spans="1:30">
      <c r="A63" s="77">
        <v>55</v>
      </c>
      <c r="B63" s="77" t="s">
        <v>407</v>
      </c>
      <c r="C63" s="79" t="s">
        <v>408</v>
      </c>
      <c r="D63" s="79" t="s">
        <v>294</v>
      </c>
      <c r="E63" s="79" t="s">
        <v>193</v>
      </c>
      <c r="F63" s="79" t="s">
        <v>194</v>
      </c>
      <c r="G63" s="79" t="s">
        <v>219</v>
      </c>
      <c r="H63" s="82" t="s">
        <v>409</v>
      </c>
      <c r="I63" s="79" t="s">
        <v>177</v>
      </c>
      <c r="J63" s="79">
        <v>2000</v>
      </c>
      <c r="K63" s="79">
        <v>1650</v>
      </c>
      <c r="L63" s="79">
        <v>1650</v>
      </c>
      <c r="M63" s="79"/>
      <c r="N63" s="79"/>
      <c r="O63" s="79"/>
      <c r="P63" s="79"/>
      <c r="Q63" s="79" t="s">
        <v>186</v>
      </c>
      <c r="R63" s="79" t="s">
        <v>187</v>
      </c>
      <c r="S63" s="82" t="s">
        <v>410</v>
      </c>
      <c r="T63" s="82" t="s">
        <v>411</v>
      </c>
      <c r="U63" s="79"/>
      <c r="V63" s="79"/>
      <c r="W63" s="79"/>
      <c r="X63" s="117"/>
      <c r="Y63" s="117"/>
      <c r="Z63" s="117"/>
      <c r="AA63" s="117"/>
      <c r="AB63" s="117"/>
      <c r="AC63" s="117"/>
      <c r="AD63" s="117"/>
    </row>
    <row r="64" s="62" customFormat="1" ht="194.4" spans="1:30">
      <c r="A64" s="77">
        <v>56</v>
      </c>
      <c r="B64" s="73" t="s">
        <v>412</v>
      </c>
      <c r="C64" s="74" t="s">
        <v>413</v>
      </c>
      <c r="D64" s="74" t="s">
        <v>294</v>
      </c>
      <c r="E64" s="74" t="s">
        <v>193</v>
      </c>
      <c r="F64" s="74" t="s">
        <v>32</v>
      </c>
      <c r="G64" s="74" t="s">
        <v>219</v>
      </c>
      <c r="H64" s="72" t="s">
        <v>414</v>
      </c>
      <c r="I64" s="74" t="s">
        <v>226</v>
      </c>
      <c r="J64" s="74">
        <v>4.5</v>
      </c>
      <c r="K64" s="74">
        <v>165</v>
      </c>
      <c r="L64" s="74">
        <v>165</v>
      </c>
      <c r="M64" s="74"/>
      <c r="N64" s="74"/>
      <c r="O64" s="74"/>
      <c r="P64" s="74"/>
      <c r="Q64" s="74" t="s">
        <v>186</v>
      </c>
      <c r="R64" s="74" t="s">
        <v>187</v>
      </c>
      <c r="S64" s="72" t="s">
        <v>415</v>
      </c>
      <c r="T64" s="72" t="s">
        <v>416</v>
      </c>
      <c r="U64" s="74"/>
      <c r="V64" s="74"/>
      <c r="W64" s="74"/>
      <c r="X64" s="63"/>
      <c r="Y64" s="63"/>
      <c r="Z64" s="63"/>
      <c r="AA64" s="63"/>
      <c r="AB64" s="63"/>
      <c r="AC64" s="63"/>
      <c r="AD64" s="63"/>
    </row>
    <row r="65" s="65" customFormat="1" ht="178.2" spans="1:30">
      <c r="A65" s="77">
        <v>57</v>
      </c>
      <c r="B65" s="77" t="s">
        <v>417</v>
      </c>
      <c r="C65" s="79" t="s">
        <v>418</v>
      </c>
      <c r="D65" s="79" t="s">
        <v>294</v>
      </c>
      <c r="E65" s="79" t="s">
        <v>419</v>
      </c>
      <c r="F65" s="79" t="s">
        <v>194</v>
      </c>
      <c r="G65" s="79" t="s">
        <v>219</v>
      </c>
      <c r="H65" s="82" t="s">
        <v>420</v>
      </c>
      <c r="I65" s="79" t="s">
        <v>226</v>
      </c>
      <c r="J65" s="79">
        <v>57.4</v>
      </c>
      <c r="K65" s="79">
        <v>1000</v>
      </c>
      <c r="L65" s="79">
        <v>1000</v>
      </c>
      <c r="M65" s="79"/>
      <c r="N65" s="79"/>
      <c r="O65" s="79"/>
      <c r="P65" s="79"/>
      <c r="Q65" s="79" t="s">
        <v>186</v>
      </c>
      <c r="R65" s="79" t="s">
        <v>187</v>
      </c>
      <c r="S65" s="82" t="s">
        <v>421</v>
      </c>
      <c r="T65" s="82" t="s">
        <v>422</v>
      </c>
      <c r="U65" s="79"/>
      <c r="V65" s="79"/>
      <c r="W65" s="79"/>
      <c r="X65" s="117"/>
      <c r="Y65" s="117"/>
      <c r="Z65" s="117"/>
      <c r="AA65" s="117"/>
      <c r="AB65" s="117"/>
      <c r="AC65" s="117"/>
      <c r="AD65" s="117"/>
    </row>
    <row r="66" s="65" customFormat="1" ht="178.2" spans="1:30">
      <c r="A66" s="77">
        <v>58</v>
      </c>
      <c r="B66" s="77" t="s">
        <v>423</v>
      </c>
      <c r="C66" s="79" t="s">
        <v>424</v>
      </c>
      <c r="D66" s="79" t="s">
        <v>294</v>
      </c>
      <c r="E66" s="79" t="s">
        <v>425</v>
      </c>
      <c r="F66" s="79" t="s">
        <v>32</v>
      </c>
      <c r="G66" s="79" t="s">
        <v>195</v>
      </c>
      <c r="H66" s="82" t="s">
        <v>426</v>
      </c>
      <c r="I66" s="79" t="s">
        <v>226</v>
      </c>
      <c r="J66" s="79">
        <v>30.7</v>
      </c>
      <c r="K66" s="79">
        <v>2000</v>
      </c>
      <c r="L66" s="79">
        <v>2000</v>
      </c>
      <c r="M66" s="79"/>
      <c r="N66" s="79"/>
      <c r="O66" s="79"/>
      <c r="P66" s="79"/>
      <c r="Q66" s="79" t="s">
        <v>186</v>
      </c>
      <c r="R66" s="79" t="s">
        <v>187</v>
      </c>
      <c r="S66" s="82" t="s">
        <v>427</v>
      </c>
      <c r="T66" s="82" t="s">
        <v>428</v>
      </c>
      <c r="U66" s="79"/>
      <c r="V66" s="79"/>
      <c r="W66" s="79"/>
      <c r="X66" s="117"/>
      <c r="Y66" s="117"/>
      <c r="Z66" s="117"/>
      <c r="AA66" s="117"/>
      <c r="AB66" s="117"/>
      <c r="AC66" s="117"/>
      <c r="AD66" s="117"/>
    </row>
    <row r="67" s="62" customFormat="1" ht="178.2" spans="1:30">
      <c r="A67" s="77">
        <v>59</v>
      </c>
      <c r="B67" s="73" t="s">
        <v>429</v>
      </c>
      <c r="C67" s="74" t="s">
        <v>430</v>
      </c>
      <c r="D67" s="74" t="s">
        <v>294</v>
      </c>
      <c r="E67" s="74" t="s">
        <v>193</v>
      </c>
      <c r="F67" s="74" t="s">
        <v>32</v>
      </c>
      <c r="G67" s="74" t="s">
        <v>195</v>
      </c>
      <c r="H67" s="72" t="s">
        <v>431</v>
      </c>
      <c r="I67" s="74" t="s">
        <v>226</v>
      </c>
      <c r="J67" s="74">
        <v>16</v>
      </c>
      <c r="K67" s="74">
        <v>170</v>
      </c>
      <c r="L67" s="74">
        <v>170</v>
      </c>
      <c r="M67" s="74"/>
      <c r="N67" s="74"/>
      <c r="O67" s="74"/>
      <c r="P67" s="74"/>
      <c r="Q67" s="74" t="s">
        <v>186</v>
      </c>
      <c r="R67" s="74" t="s">
        <v>187</v>
      </c>
      <c r="S67" s="72" t="s">
        <v>432</v>
      </c>
      <c r="T67" s="72" t="s">
        <v>433</v>
      </c>
      <c r="U67" s="74"/>
      <c r="V67" s="74"/>
      <c r="W67" s="74"/>
      <c r="X67" s="63"/>
      <c r="Y67" s="63"/>
      <c r="Z67" s="63"/>
      <c r="AA67" s="63"/>
      <c r="AB67" s="63"/>
      <c r="AC67" s="63"/>
      <c r="AD67" s="63"/>
    </row>
    <row r="68" s="66" customFormat="1" ht="210.6" spans="1:30">
      <c r="A68" s="77">
        <v>60</v>
      </c>
      <c r="B68" s="89" t="s">
        <v>434</v>
      </c>
      <c r="C68" s="87" t="s">
        <v>435</v>
      </c>
      <c r="D68" s="87" t="s">
        <v>436</v>
      </c>
      <c r="E68" s="87"/>
      <c r="F68" s="87" t="s">
        <v>32</v>
      </c>
      <c r="G68" s="87" t="s">
        <v>437</v>
      </c>
      <c r="H68" s="87" t="s">
        <v>438</v>
      </c>
      <c r="I68" s="87" t="s">
        <v>226</v>
      </c>
      <c r="J68" s="87">
        <v>1.6</v>
      </c>
      <c r="K68" s="87">
        <v>128</v>
      </c>
      <c r="L68" s="87">
        <v>128</v>
      </c>
      <c r="M68" s="87"/>
      <c r="N68" s="87"/>
      <c r="O68" s="87"/>
      <c r="P68" s="87"/>
      <c r="Q68" s="87" t="s">
        <v>219</v>
      </c>
      <c r="R68" s="87" t="s">
        <v>187</v>
      </c>
      <c r="S68" s="112" t="s">
        <v>439</v>
      </c>
      <c r="T68" s="87" t="s">
        <v>440</v>
      </c>
      <c r="U68" s="87"/>
      <c r="V68" s="87"/>
      <c r="W68" s="87"/>
      <c r="X68" s="118"/>
      <c r="Y68" s="118"/>
      <c r="Z68" s="118"/>
      <c r="AA68" s="118"/>
      <c r="AB68" s="118"/>
      <c r="AC68" s="118"/>
      <c r="AD68" s="118"/>
    </row>
    <row r="69" s="66" customFormat="1" ht="210.6" spans="1:30">
      <c r="A69" s="77">
        <v>61</v>
      </c>
      <c r="B69" s="89" t="s">
        <v>441</v>
      </c>
      <c r="C69" s="87" t="s">
        <v>442</v>
      </c>
      <c r="D69" s="87" t="s">
        <v>436</v>
      </c>
      <c r="E69" s="87"/>
      <c r="F69" s="87" t="s">
        <v>32</v>
      </c>
      <c r="G69" s="87" t="s">
        <v>443</v>
      </c>
      <c r="H69" s="87" t="s">
        <v>444</v>
      </c>
      <c r="I69" s="87" t="s">
        <v>226</v>
      </c>
      <c r="J69" s="87">
        <v>1.2</v>
      </c>
      <c r="K69" s="87">
        <v>146</v>
      </c>
      <c r="L69" s="87">
        <v>146</v>
      </c>
      <c r="M69" s="87"/>
      <c r="N69" s="87"/>
      <c r="O69" s="87"/>
      <c r="P69" s="87"/>
      <c r="Q69" s="87" t="s">
        <v>219</v>
      </c>
      <c r="R69" s="87" t="s">
        <v>187</v>
      </c>
      <c r="S69" s="112" t="s">
        <v>445</v>
      </c>
      <c r="T69" s="87" t="s">
        <v>446</v>
      </c>
      <c r="U69" s="87"/>
      <c r="V69" s="87"/>
      <c r="W69" s="87"/>
      <c r="X69" s="118"/>
      <c r="Y69" s="118"/>
      <c r="Z69" s="118"/>
      <c r="AA69" s="118"/>
      <c r="AB69" s="118"/>
      <c r="AC69" s="118"/>
      <c r="AD69" s="118"/>
    </row>
    <row r="70" s="66" customFormat="1" ht="194.4" spans="1:30">
      <c r="A70" s="77">
        <v>62</v>
      </c>
      <c r="B70" s="89" t="s">
        <v>447</v>
      </c>
      <c r="C70" s="87" t="s">
        <v>448</v>
      </c>
      <c r="D70" s="87" t="s">
        <v>436</v>
      </c>
      <c r="E70" s="87"/>
      <c r="F70" s="87" t="s">
        <v>32</v>
      </c>
      <c r="G70" s="87" t="s">
        <v>449</v>
      </c>
      <c r="H70" s="87" t="s">
        <v>450</v>
      </c>
      <c r="I70" s="87" t="s">
        <v>45</v>
      </c>
      <c r="J70" s="87">
        <v>1000</v>
      </c>
      <c r="K70" s="87">
        <v>70</v>
      </c>
      <c r="L70" s="87">
        <v>70</v>
      </c>
      <c r="M70" s="87"/>
      <c r="N70" s="87"/>
      <c r="O70" s="87"/>
      <c r="P70" s="87"/>
      <c r="Q70" s="87" t="s">
        <v>219</v>
      </c>
      <c r="R70" s="87" t="s">
        <v>187</v>
      </c>
      <c r="S70" s="112" t="s">
        <v>451</v>
      </c>
      <c r="T70" s="87" t="s">
        <v>452</v>
      </c>
      <c r="U70" s="87"/>
      <c r="V70" s="87"/>
      <c r="W70" s="87"/>
      <c r="X70" s="118"/>
      <c r="Y70" s="118"/>
      <c r="Z70" s="118"/>
      <c r="AA70" s="118"/>
      <c r="AB70" s="118"/>
      <c r="AC70" s="118"/>
      <c r="AD70" s="118"/>
    </row>
    <row r="71" s="66" customFormat="1" ht="113.4" spans="1:30">
      <c r="A71" s="77">
        <v>63</v>
      </c>
      <c r="B71" s="89" t="s">
        <v>453</v>
      </c>
      <c r="C71" s="87" t="s">
        <v>383</v>
      </c>
      <c r="D71" s="87" t="s">
        <v>436</v>
      </c>
      <c r="E71" s="87"/>
      <c r="F71" s="87" t="s">
        <v>32</v>
      </c>
      <c r="G71" s="87" t="s">
        <v>454</v>
      </c>
      <c r="H71" s="87" t="s">
        <v>455</v>
      </c>
      <c r="I71" s="87" t="s">
        <v>45</v>
      </c>
      <c r="J71" s="87">
        <v>4000</v>
      </c>
      <c r="K71" s="87">
        <v>480</v>
      </c>
      <c r="L71" s="87">
        <v>480</v>
      </c>
      <c r="M71" s="87"/>
      <c r="N71" s="87"/>
      <c r="O71" s="87"/>
      <c r="P71" s="87"/>
      <c r="Q71" s="87" t="s">
        <v>390</v>
      </c>
      <c r="R71" s="87" t="s">
        <v>456</v>
      </c>
      <c r="S71" s="112" t="s">
        <v>386</v>
      </c>
      <c r="T71" s="87" t="s">
        <v>387</v>
      </c>
      <c r="U71" s="87"/>
      <c r="V71" s="87"/>
      <c r="W71" s="87"/>
      <c r="X71" s="118"/>
      <c r="Y71" s="118"/>
      <c r="Z71" s="118"/>
      <c r="AA71" s="118"/>
      <c r="AB71" s="118"/>
      <c r="AC71" s="118"/>
      <c r="AD71" s="118"/>
    </row>
    <row r="72" s="66" customFormat="1" ht="145.8" spans="1:30">
      <c r="A72" s="77">
        <v>64</v>
      </c>
      <c r="B72" s="89" t="s">
        <v>457</v>
      </c>
      <c r="C72" s="87" t="s">
        <v>458</v>
      </c>
      <c r="D72" s="87" t="s">
        <v>294</v>
      </c>
      <c r="E72" s="87" t="s">
        <v>313</v>
      </c>
      <c r="F72" s="87" t="s">
        <v>32</v>
      </c>
      <c r="G72" s="87" t="s">
        <v>459</v>
      </c>
      <c r="H72" s="87" t="s">
        <v>460</v>
      </c>
      <c r="I72" s="87" t="s">
        <v>461</v>
      </c>
      <c r="J72" s="87">
        <v>1</v>
      </c>
      <c r="K72" s="87">
        <v>100</v>
      </c>
      <c r="L72" s="87">
        <v>100</v>
      </c>
      <c r="M72" s="87"/>
      <c r="N72" s="87"/>
      <c r="O72" s="87"/>
      <c r="P72" s="87"/>
      <c r="Q72" s="87" t="s">
        <v>233</v>
      </c>
      <c r="R72" s="87" t="s">
        <v>61</v>
      </c>
      <c r="S72" s="112" t="s">
        <v>462</v>
      </c>
      <c r="T72" s="87" t="s">
        <v>463</v>
      </c>
      <c r="U72" s="87"/>
      <c r="V72" s="87"/>
      <c r="W72" s="87"/>
      <c r="X72" s="118"/>
      <c r="Y72" s="118"/>
      <c r="Z72" s="118"/>
      <c r="AA72" s="118"/>
      <c r="AB72" s="118"/>
      <c r="AC72" s="118"/>
      <c r="AD72" s="118"/>
    </row>
    <row r="73" s="62" customFormat="1" ht="124" customHeight="1" spans="1:30">
      <c r="A73" s="77">
        <v>65</v>
      </c>
      <c r="B73" s="77" t="s">
        <v>464</v>
      </c>
      <c r="C73" s="74" t="s">
        <v>465</v>
      </c>
      <c r="D73" s="74" t="s">
        <v>294</v>
      </c>
      <c r="E73" s="74" t="s">
        <v>313</v>
      </c>
      <c r="F73" s="74" t="s">
        <v>32</v>
      </c>
      <c r="G73" s="74" t="s">
        <v>33</v>
      </c>
      <c r="H73" s="131" t="s">
        <v>466</v>
      </c>
      <c r="I73" s="74"/>
      <c r="J73" s="74"/>
      <c r="K73" s="74">
        <v>1500</v>
      </c>
      <c r="L73" s="74">
        <v>1500</v>
      </c>
      <c r="M73" s="74"/>
      <c r="N73" s="74"/>
      <c r="O73" s="74"/>
      <c r="P73" s="74"/>
      <c r="Q73" s="74" t="s">
        <v>467</v>
      </c>
      <c r="R73" s="74" t="s">
        <v>468</v>
      </c>
      <c r="S73" s="93" t="s">
        <v>469</v>
      </c>
      <c r="T73" s="93" t="s">
        <v>316</v>
      </c>
      <c r="U73" s="74"/>
      <c r="V73" s="74"/>
      <c r="W73" s="74"/>
      <c r="X73" s="63"/>
      <c r="Y73" s="63"/>
      <c r="Z73" s="63"/>
      <c r="AA73" s="63"/>
      <c r="AB73" s="63"/>
      <c r="AC73" s="63"/>
      <c r="AD73" s="63"/>
    </row>
    <row r="74" s="62" customFormat="1" ht="131" customHeight="1" spans="1:30">
      <c r="A74" s="77">
        <v>66</v>
      </c>
      <c r="B74" s="73" t="s">
        <v>470</v>
      </c>
      <c r="C74" s="131" t="s">
        <v>471</v>
      </c>
      <c r="D74" s="131" t="s">
        <v>294</v>
      </c>
      <c r="E74" s="131" t="s">
        <v>472</v>
      </c>
      <c r="F74" s="131" t="s">
        <v>32</v>
      </c>
      <c r="G74" s="131" t="s">
        <v>265</v>
      </c>
      <c r="H74" s="131" t="s">
        <v>473</v>
      </c>
      <c r="I74" s="131" t="s">
        <v>226</v>
      </c>
      <c r="J74" s="131">
        <v>30</v>
      </c>
      <c r="K74" s="131">
        <v>300</v>
      </c>
      <c r="L74" s="131"/>
      <c r="M74" s="131"/>
      <c r="N74" s="131">
        <v>300</v>
      </c>
      <c r="O74" s="131"/>
      <c r="P74" s="131"/>
      <c r="Q74" s="131" t="s">
        <v>265</v>
      </c>
      <c r="R74" s="131" t="s">
        <v>474</v>
      </c>
      <c r="S74" s="131" t="s">
        <v>475</v>
      </c>
      <c r="T74" s="131" t="s">
        <v>476</v>
      </c>
      <c r="U74" s="131"/>
      <c r="V74" s="131"/>
      <c r="W74" s="131"/>
      <c r="X74" s="63"/>
      <c r="Y74" s="63"/>
      <c r="Z74" s="63"/>
      <c r="AA74" s="63"/>
      <c r="AB74" s="63"/>
      <c r="AC74" s="63"/>
      <c r="AD74" s="63"/>
    </row>
    <row r="75" s="67" customFormat="1" spans="1:30">
      <c r="A75" s="132" t="s">
        <v>477</v>
      </c>
      <c r="B75" s="132"/>
      <c r="C75" s="132"/>
      <c r="D75" s="91">
        <v>1</v>
      </c>
      <c r="E75" s="91"/>
      <c r="F75" s="91"/>
      <c r="G75" s="91"/>
      <c r="H75" s="92"/>
      <c r="I75" s="91"/>
      <c r="J75" s="91"/>
      <c r="K75" s="91">
        <f t="shared" ref="K75:P75" si="1">SUM(K76)</f>
        <v>30.3</v>
      </c>
      <c r="L75" s="91">
        <f t="shared" si="1"/>
        <v>0</v>
      </c>
      <c r="M75" s="91">
        <f t="shared" si="1"/>
        <v>30.3</v>
      </c>
      <c r="N75" s="91">
        <f t="shared" si="1"/>
        <v>0</v>
      </c>
      <c r="O75" s="91">
        <f t="shared" si="1"/>
        <v>0</v>
      </c>
      <c r="P75" s="91">
        <f t="shared" si="1"/>
        <v>0</v>
      </c>
      <c r="Q75" s="91"/>
      <c r="R75" s="91"/>
      <c r="S75" s="92"/>
      <c r="T75" s="92"/>
      <c r="U75" s="91"/>
      <c r="V75" s="91"/>
      <c r="W75" s="91"/>
      <c r="X75" s="119"/>
      <c r="Y75" s="119"/>
      <c r="Z75" s="119"/>
      <c r="AA75" s="119"/>
      <c r="AB75" s="119"/>
      <c r="AC75" s="119"/>
      <c r="AD75" s="119"/>
    </row>
    <row r="76" s="56" customFormat="1" ht="64.8" spans="1:30">
      <c r="A76" s="73">
        <v>66</v>
      </c>
      <c r="B76" s="73" t="s">
        <v>478</v>
      </c>
      <c r="C76" s="73" t="s">
        <v>479</v>
      </c>
      <c r="D76" s="73" t="s">
        <v>480</v>
      </c>
      <c r="E76" s="73" t="s">
        <v>481</v>
      </c>
      <c r="F76" s="103" t="s">
        <v>32</v>
      </c>
      <c r="G76" s="74" t="s">
        <v>33</v>
      </c>
      <c r="H76" s="93" t="s">
        <v>482</v>
      </c>
      <c r="I76" s="73" t="s">
        <v>289</v>
      </c>
      <c r="J76" s="73">
        <v>101</v>
      </c>
      <c r="K76" s="134">
        <v>30.3</v>
      </c>
      <c r="L76" s="73"/>
      <c r="M76" s="134">
        <v>30.3</v>
      </c>
      <c r="N76" s="134">
        <v>0</v>
      </c>
      <c r="O76" s="74"/>
      <c r="P76" s="74"/>
      <c r="Q76" s="74" t="s">
        <v>36</v>
      </c>
      <c r="R76" s="73" t="s">
        <v>483</v>
      </c>
      <c r="S76" s="72" t="s">
        <v>484</v>
      </c>
      <c r="T76" s="72" t="s">
        <v>485</v>
      </c>
      <c r="U76" s="74"/>
      <c r="V76" s="134">
        <v>29.4</v>
      </c>
      <c r="W76" s="74"/>
      <c r="X76" s="105"/>
      <c r="Y76" s="105"/>
      <c r="Z76" s="105"/>
      <c r="AA76" s="105"/>
      <c r="AB76" s="105"/>
      <c r="AC76" s="105"/>
      <c r="AD76" s="105"/>
    </row>
    <row r="77" s="67" customFormat="1" spans="1:23">
      <c r="A77" s="91" t="s">
        <v>486</v>
      </c>
      <c r="B77" s="91"/>
      <c r="C77" s="91"/>
      <c r="D77" s="91">
        <v>1</v>
      </c>
      <c r="E77" s="91"/>
      <c r="F77" s="91"/>
      <c r="G77" s="91"/>
      <c r="H77" s="92"/>
      <c r="I77" s="91"/>
      <c r="J77" s="91"/>
      <c r="K77" s="91">
        <f t="shared" ref="K77:P77" si="2">SUM(K78)</f>
        <v>80</v>
      </c>
      <c r="L77" s="91">
        <f t="shared" si="2"/>
        <v>0</v>
      </c>
      <c r="M77" s="91">
        <f t="shared" si="2"/>
        <v>80</v>
      </c>
      <c r="N77" s="91">
        <f t="shared" si="2"/>
        <v>0</v>
      </c>
      <c r="O77" s="91">
        <f t="shared" si="2"/>
        <v>0</v>
      </c>
      <c r="P77" s="91">
        <f t="shared" si="2"/>
        <v>0</v>
      </c>
      <c r="Q77" s="91"/>
      <c r="R77" s="135"/>
      <c r="S77" s="136"/>
      <c r="T77" s="136"/>
      <c r="U77" s="91"/>
      <c r="V77" s="91"/>
      <c r="W77" s="91"/>
    </row>
    <row r="78" s="56" customFormat="1" ht="48.6" spans="1:23">
      <c r="A78" s="73">
        <v>67</v>
      </c>
      <c r="B78" s="73" t="s">
        <v>478</v>
      </c>
      <c r="C78" s="71" t="s">
        <v>487</v>
      </c>
      <c r="D78" s="73" t="s">
        <v>487</v>
      </c>
      <c r="E78" s="73" t="s">
        <v>487</v>
      </c>
      <c r="F78" s="103" t="s">
        <v>32</v>
      </c>
      <c r="G78" s="74" t="s">
        <v>33</v>
      </c>
      <c r="H78" s="93" t="s">
        <v>488</v>
      </c>
      <c r="I78" s="73" t="s">
        <v>33</v>
      </c>
      <c r="J78" s="73"/>
      <c r="K78" s="134">
        <v>80</v>
      </c>
      <c r="L78" s="74"/>
      <c r="M78" s="134">
        <v>80</v>
      </c>
      <c r="N78" s="134"/>
      <c r="O78" s="74"/>
      <c r="P78" s="74"/>
      <c r="Q78" s="74" t="s">
        <v>36</v>
      </c>
      <c r="R78" s="73" t="s">
        <v>483</v>
      </c>
      <c r="S78" s="93" t="s">
        <v>489</v>
      </c>
      <c r="T78" s="93" t="s">
        <v>489</v>
      </c>
      <c r="U78" s="74"/>
      <c r="V78" s="134">
        <v>80</v>
      </c>
      <c r="W78" s="74"/>
    </row>
    <row r="79" s="67" customFormat="1" spans="1:23">
      <c r="A79" s="91" t="s">
        <v>490</v>
      </c>
      <c r="B79" s="91"/>
      <c r="C79" s="91"/>
      <c r="D79" s="91">
        <v>0</v>
      </c>
      <c r="E79" s="91"/>
      <c r="F79" s="91"/>
      <c r="G79" s="91"/>
      <c r="H79" s="92"/>
      <c r="I79" s="91"/>
      <c r="J79" s="91"/>
      <c r="K79" s="91">
        <f t="shared" ref="K79:P79" si="3">SUM(K80:K80)</f>
        <v>3</v>
      </c>
      <c r="L79" s="91">
        <f t="shared" si="3"/>
        <v>3</v>
      </c>
      <c r="M79" s="91">
        <v>0</v>
      </c>
      <c r="N79" s="91">
        <f t="shared" si="3"/>
        <v>0</v>
      </c>
      <c r="O79" s="91">
        <f t="shared" si="3"/>
        <v>0</v>
      </c>
      <c r="P79" s="91">
        <f t="shared" si="3"/>
        <v>0</v>
      </c>
      <c r="Q79" s="91"/>
      <c r="R79" s="91"/>
      <c r="S79" s="92"/>
      <c r="T79" s="92"/>
      <c r="U79" s="91"/>
      <c r="V79" s="91"/>
      <c r="W79" s="91"/>
    </row>
    <row r="80" s="59" customFormat="1" ht="145.8" spans="1:23">
      <c r="A80" s="77">
        <v>68</v>
      </c>
      <c r="B80" s="77" t="s">
        <v>491</v>
      </c>
      <c r="C80" s="133" t="s">
        <v>492</v>
      </c>
      <c r="D80" s="133" t="s">
        <v>493</v>
      </c>
      <c r="E80" s="133" t="s">
        <v>494</v>
      </c>
      <c r="F80" s="133" t="s">
        <v>32</v>
      </c>
      <c r="G80" s="133" t="s">
        <v>495</v>
      </c>
      <c r="H80" s="133" t="s">
        <v>496</v>
      </c>
      <c r="I80" s="133" t="s">
        <v>497</v>
      </c>
      <c r="J80" s="133">
        <v>1000</v>
      </c>
      <c r="K80" s="133">
        <v>3</v>
      </c>
      <c r="L80" s="133">
        <v>3</v>
      </c>
      <c r="M80" s="133"/>
      <c r="N80" s="133"/>
      <c r="O80" s="133"/>
      <c r="P80" s="133"/>
      <c r="Q80" s="133" t="s">
        <v>495</v>
      </c>
      <c r="R80" s="133" t="s">
        <v>498</v>
      </c>
      <c r="S80" s="133" t="s">
        <v>499</v>
      </c>
      <c r="T80" s="133" t="s">
        <v>500</v>
      </c>
      <c r="U80" s="133"/>
      <c r="V80" s="133"/>
      <c r="W80" s="133"/>
    </row>
  </sheetData>
  <protectedRanges>
    <protectedRange sqref="C15" name="区域1_15_1"/>
    <protectedRange sqref="C46" name="区域1_15_1_1"/>
  </protectedRanges>
  <mergeCells count="28">
    <mergeCell ref="A1:W1"/>
    <mergeCell ref="A2:C2"/>
    <mergeCell ref="R2:W2"/>
    <mergeCell ref="K3:P3"/>
    <mergeCell ref="A5:C5"/>
    <mergeCell ref="A6:C6"/>
    <mergeCell ref="A40:C40"/>
    <mergeCell ref="A43:C43"/>
    <mergeCell ref="A75:C75"/>
    <mergeCell ref="A77:C77"/>
    <mergeCell ref="A79:C79"/>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s>
  <pageMargins left="0.354166666666667" right="0.236111111111111" top="0.590277777777778" bottom="0.354166666666667" header="0.5" footer="0.432638888888889"/>
  <pageSetup paperSize="8" scale="42" fitToHeight="0" orientation="landscape" horizontalDpi="600"/>
  <headerFooter/>
  <ignoredErrors>
    <ignoredError sqref="J13 A12:A1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77"/>
  <sheetViews>
    <sheetView zoomScale="73" zoomScaleNormal="73" workbookViewId="0">
      <pane ySplit="4" topLeftCell="A47" activePane="bottomLeft" state="frozen"/>
      <selection/>
      <selection pane="bottomLeft" activeCell="L48" sqref="L48"/>
    </sheetView>
  </sheetViews>
  <sheetFormatPr defaultColWidth="9" defaultRowHeight="16.2"/>
  <cols>
    <col min="1" max="2" width="6.12962962962963" style="10" customWidth="1"/>
    <col min="3" max="3" width="14.6296296296296" style="10" customWidth="1"/>
    <col min="4" max="4" width="11.3796296296296" style="10" customWidth="1"/>
    <col min="5" max="5" width="14" style="10" customWidth="1"/>
    <col min="6" max="6" width="5.37962962962963" style="10" customWidth="1"/>
    <col min="7" max="7" width="14.6296296296296" style="10" customWidth="1"/>
    <col min="8" max="8" width="35.6296296296296" style="11" customWidth="1"/>
    <col min="9" max="9" width="6.62962962962963" style="10" customWidth="1"/>
    <col min="10" max="10" width="10.6296296296296" style="10" customWidth="1"/>
    <col min="11" max="12" width="11.3796296296296" style="10" customWidth="1"/>
    <col min="13" max="13" width="9.80555555555556" style="10" customWidth="1"/>
    <col min="14" max="14" width="10.4444444444444" style="10" customWidth="1"/>
    <col min="15" max="16" width="8.75" style="10" customWidth="1"/>
    <col min="17" max="17" width="16.6296296296296" style="10" customWidth="1"/>
    <col min="18" max="18" width="10.6296296296296" style="10" customWidth="1"/>
    <col min="19" max="19" width="59.6296296296296" style="11" customWidth="1"/>
    <col min="20" max="20" width="41.75" style="11" customWidth="1"/>
    <col min="21" max="22" width="11.3796296296296" style="10" customWidth="1"/>
    <col min="23" max="23" width="6.12962962962963" style="12" customWidth="1"/>
    <col min="24" max="24" width="13.3888888888889" style="13" customWidth="1"/>
    <col min="25" max="16384" width="9" style="13"/>
  </cols>
  <sheetData>
    <row r="1" ht="26.4" spans="1:23">
      <c r="A1" s="14" t="s">
        <v>0</v>
      </c>
      <c r="B1" s="14"/>
      <c r="C1" s="14"/>
      <c r="D1" s="14"/>
      <c r="E1" s="14"/>
      <c r="F1" s="14"/>
      <c r="G1" s="14"/>
      <c r="H1" s="14"/>
      <c r="I1" s="14"/>
      <c r="J1" s="14"/>
      <c r="K1" s="14"/>
      <c r="L1" s="14"/>
      <c r="M1" s="14"/>
      <c r="N1" s="14"/>
      <c r="O1" s="14"/>
      <c r="P1" s="14"/>
      <c r="Q1" s="14"/>
      <c r="R1" s="14"/>
      <c r="S1" s="39"/>
      <c r="T1" s="14"/>
      <c r="U1" s="14"/>
      <c r="V1" s="14"/>
      <c r="W1" s="14"/>
    </row>
    <row r="2" s="1" customFormat="1" ht="19.8" spans="1:23">
      <c r="A2" s="15" t="s">
        <v>1</v>
      </c>
      <c r="B2" s="15"/>
      <c r="C2" s="15"/>
      <c r="D2" s="15"/>
      <c r="E2" s="15"/>
      <c r="F2" s="15"/>
      <c r="G2" s="15"/>
      <c r="H2" s="15"/>
      <c r="I2" s="15"/>
      <c r="J2" s="15"/>
      <c r="K2" s="15"/>
      <c r="L2" s="15"/>
      <c r="M2" s="15"/>
      <c r="N2" s="15"/>
      <c r="O2" s="15"/>
      <c r="P2" s="15"/>
      <c r="Q2" s="15"/>
      <c r="R2" s="15" t="s">
        <v>2</v>
      </c>
      <c r="S2" s="40"/>
      <c r="T2" s="15"/>
      <c r="U2" s="15"/>
      <c r="V2" s="15"/>
      <c r="W2" s="15"/>
    </row>
    <row r="3" s="1" customFormat="1" ht="19.8" spans="1:23">
      <c r="A3" s="15" t="s">
        <v>3</v>
      </c>
      <c r="B3" s="15" t="s">
        <v>4</v>
      </c>
      <c r="C3" s="15" t="s">
        <v>5</v>
      </c>
      <c r="D3" s="15" t="s">
        <v>6</v>
      </c>
      <c r="E3" s="15" t="s">
        <v>7</v>
      </c>
      <c r="F3" s="15" t="s">
        <v>8</v>
      </c>
      <c r="G3" s="15" t="s">
        <v>9</v>
      </c>
      <c r="H3" s="15" t="s">
        <v>10</v>
      </c>
      <c r="I3" s="15" t="s">
        <v>11</v>
      </c>
      <c r="J3" s="15" t="s">
        <v>12</v>
      </c>
      <c r="K3" s="15" t="s">
        <v>13</v>
      </c>
      <c r="L3" s="15"/>
      <c r="M3" s="15"/>
      <c r="N3" s="15"/>
      <c r="O3" s="15"/>
      <c r="P3" s="15"/>
      <c r="Q3" s="15" t="s">
        <v>14</v>
      </c>
      <c r="R3" s="15" t="s">
        <v>15</v>
      </c>
      <c r="S3" s="40" t="s">
        <v>16</v>
      </c>
      <c r="T3" s="15" t="s">
        <v>17</v>
      </c>
      <c r="U3" s="15" t="s">
        <v>18</v>
      </c>
      <c r="V3" s="15" t="s">
        <v>19</v>
      </c>
      <c r="W3" s="15" t="s">
        <v>20</v>
      </c>
    </row>
    <row r="4" s="1" customFormat="1" ht="79.2" spans="1:23">
      <c r="A4" s="15"/>
      <c r="B4" s="15"/>
      <c r="C4" s="15"/>
      <c r="D4" s="15"/>
      <c r="E4" s="15"/>
      <c r="F4" s="15"/>
      <c r="G4" s="15"/>
      <c r="H4" s="15"/>
      <c r="I4" s="15"/>
      <c r="J4" s="15"/>
      <c r="K4" s="15" t="s">
        <v>21</v>
      </c>
      <c r="L4" s="15" t="s">
        <v>22</v>
      </c>
      <c r="M4" s="15" t="s">
        <v>23</v>
      </c>
      <c r="N4" s="15" t="s">
        <v>24</v>
      </c>
      <c r="O4" s="15" t="s">
        <v>25</v>
      </c>
      <c r="P4" s="15" t="s">
        <v>26</v>
      </c>
      <c r="Q4" s="15"/>
      <c r="R4" s="15"/>
      <c r="S4" s="40"/>
      <c r="T4" s="15"/>
      <c r="U4" s="15"/>
      <c r="V4" s="15"/>
      <c r="W4" s="15"/>
    </row>
    <row r="5" s="1" customFormat="1" ht="19.8" spans="1:23">
      <c r="A5" s="15" t="s">
        <v>21</v>
      </c>
      <c r="B5" s="15"/>
      <c r="C5" s="15"/>
      <c r="D5" s="15">
        <v>66</v>
      </c>
      <c r="E5" s="15"/>
      <c r="F5" s="15"/>
      <c r="G5" s="15"/>
      <c r="H5" s="15"/>
      <c r="I5" s="15"/>
      <c r="J5" s="15"/>
      <c r="K5" s="15">
        <v>26315.1</v>
      </c>
      <c r="L5" s="15">
        <f t="shared" ref="L5:P5" si="0">SUM(L6,L36,L39,L72,L74,L76)</f>
        <v>23570.5</v>
      </c>
      <c r="M5" s="15">
        <f t="shared" si="0"/>
        <v>3615.1</v>
      </c>
      <c r="N5" s="15">
        <f t="shared" si="0"/>
        <v>300</v>
      </c>
      <c r="O5" s="15">
        <f t="shared" si="0"/>
        <v>0</v>
      </c>
      <c r="P5" s="15">
        <f t="shared" si="0"/>
        <v>0</v>
      </c>
      <c r="Q5" s="15"/>
      <c r="R5" s="15"/>
      <c r="S5" s="40"/>
      <c r="T5" s="15"/>
      <c r="U5" s="15"/>
      <c r="V5" s="15"/>
      <c r="W5" s="15"/>
    </row>
    <row r="6" s="1" customFormat="1" ht="19.8" spans="1:23">
      <c r="A6" s="15" t="s">
        <v>27</v>
      </c>
      <c r="B6" s="15"/>
      <c r="C6" s="15"/>
      <c r="D6" s="15">
        <v>29</v>
      </c>
      <c r="E6" s="15"/>
      <c r="F6" s="15"/>
      <c r="G6" s="15"/>
      <c r="H6" s="15"/>
      <c r="I6" s="15"/>
      <c r="J6" s="15"/>
      <c r="K6" s="15">
        <f>SUM(K7:K35)</f>
        <v>11349.5</v>
      </c>
      <c r="L6" s="15">
        <v>10970.5</v>
      </c>
      <c r="M6" s="15">
        <f>SUM(M7:M26)</f>
        <v>1550</v>
      </c>
      <c r="N6" s="15">
        <f>SUM(N11:N26)</f>
        <v>0</v>
      </c>
      <c r="O6" s="15">
        <f>SUM(O11:O26)</f>
        <v>0</v>
      </c>
      <c r="P6" s="15">
        <f>SUM(P7:P26)</f>
        <v>0</v>
      </c>
      <c r="Q6" s="15"/>
      <c r="R6" s="15"/>
      <c r="S6" s="40"/>
      <c r="T6" s="15"/>
      <c r="U6" s="15"/>
      <c r="V6" s="15"/>
      <c r="W6" s="15"/>
    </row>
    <row r="7" s="2" customFormat="1" ht="162" spans="1:23">
      <c r="A7" s="16">
        <v>1</v>
      </c>
      <c r="B7" s="16" t="s">
        <v>28</v>
      </c>
      <c r="C7" s="16" t="s">
        <v>29</v>
      </c>
      <c r="D7" s="16" t="s">
        <v>30</v>
      </c>
      <c r="E7" s="16" t="s">
        <v>31</v>
      </c>
      <c r="F7" s="16" t="s">
        <v>32</v>
      </c>
      <c r="G7" s="16" t="s">
        <v>33</v>
      </c>
      <c r="H7" s="17" t="s">
        <v>34</v>
      </c>
      <c r="I7" s="16" t="s">
        <v>35</v>
      </c>
      <c r="J7" s="16">
        <v>785</v>
      </c>
      <c r="K7" s="16">
        <v>550</v>
      </c>
      <c r="L7" s="16">
        <v>550</v>
      </c>
      <c r="M7" s="16"/>
      <c r="N7" s="16"/>
      <c r="O7" s="16"/>
      <c r="P7" s="16"/>
      <c r="Q7" s="16" t="s">
        <v>36</v>
      </c>
      <c r="R7" s="16" t="s">
        <v>37</v>
      </c>
      <c r="S7" s="17" t="s">
        <v>38</v>
      </c>
      <c r="T7" s="26" t="s">
        <v>39</v>
      </c>
      <c r="U7" s="16"/>
      <c r="V7" s="16"/>
      <c r="W7" s="16"/>
    </row>
    <row r="8" s="3" customFormat="1" ht="243" spans="1:23">
      <c r="A8" s="18">
        <v>2</v>
      </c>
      <c r="B8" s="18" t="s">
        <v>40</v>
      </c>
      <c r="C8" s="19" t="s">
        <v>501</v>
      </c>
      <c r="D8" s="19" t="s">
        <v>30</v>
      </c>
      <c r="E8" s="19" t="s">
        <v>42</v>
      </c>
      <c r="F8" s="19" t="s">
        <v>32</v>
      </c>
      <c r="G8" s="19" t="s">
        <v>43</v>
      </c>
      <c r="H8" s="20" t="s">
        <v>502</v>
      </c>
      <c r="I8" s="19" t="s">
        <v>59</v>
      </c>
      <c r="J8" s="19">
        <v>3</v>
      </c>
      <c r="K8" s="19">
        <v>284</v>
      </c>
      <c r="L8" s="19">
        <v>1500</v>
      </c>
      <c r="M8" s="19"/>
      <c r="N8" s="19"/>
      <c r="O8" s="19"/>
      <c r="P8" s="19"/>
      <c r="Q8" s="19" t="s">
        <v>36</v>
      </c>
      <c r="R8" s="16" t="s">
        <v>37</v>
      </c>
      <c r="S8" s="17" t="s">
        <v>503</v>
      </c>
      <c r="T8" s="17" t="s">
        <v>47</v>
      </c>
      <c r="U8" s="19"/>
      <c r="V8" s="19"/>
      <c r="W8" s="19"/>
    </row>
    <row r="9" s="4" customFormat="1" ht="162" spans="1:23">
      <c r="A9" s="21">
        <v>3</v>
      </c>
      <c r="B9" s="21" t="s">
        <v>48</v>
      </c>
      <c r="C9" s="22" t="s">
        <v>49</v>
      </c>
      <c r="D9" s="22" t="s">
        <v>30</v>
      </c>
      <c r="E9" s="22" t="s">
        <v>42</v>
      </c>
      <c r="F9" s="22" t="s">
        <v>32</v>
      </c>
      <c r="G9" s="22" t="s">
        <v>43</v>
      </c>
      <c r="H9" s="23" t="s">
        <v>50</v>
      </c>
      <c r="I9" s="22" t="s">
        <v>51</v>
      </c>
      <c r="J9" s="22">
        <v>1</v>
      </c>
      <c r="K9" s="22">
        <v>1000</v>
      </c>
      <c r="L9" s="22">
        <v>1000</v>
      </c>
      <c r="M9" s="22"/>
      <c r="N9" s="22"/>
      <c r="O9" s="22"/>
      <c r="P9" s="22"/>
      <c r="Q9" s="22" t="s">
        <v>36</v>
      </c>
      <c r="R9" s="21" t="s">
        <v>37</v>
      </c>
      <c r="S9" s="23" t="s">
        <v>52</v>
      </c>
      <c r="T9" s="23" t="s">
        <v>53</v>
      </c>
      <c r="U9" s="41"/>
      <c r="V9" s="41"/>
      <c r="W9" s="41"/>
    </row>
    <row r="10" s="4" customFormat="1" ht="162" spans="1:23">
      <c r="A10" s="16">
        <v>4</v>
      </c>
      <c r="B10" s="24" t="s">
        <v>504</v>
      </c>
      <c r="C10" s="25" t="s">
        <v>505</v>
      </c>
      <c r="D10" s="25" t="s">
        <v>30</v>
      </c>
      <c r="E10" s="25" t="s">
        <v>42</v>
      </c>
      <c r="F10" s="22" t="s">
        <v>32</v>
      </c>
      <c r="G10" s="22" t="s">
        <v>43</v>
      </c>
      <c r="H10" s="20" t="s">
        <v>506</v>
      </c>
      <c r="I10" s="37" t="s">
        <v>218</v>
      </c>
      <c r="J10" s="37">
        <v>17</v>
      </c>
      <c r="K10" s="37">
        <v>550</v>
      </c>
      <c r="L10" s="37">
        <v>550</v>
      </c>
      <c r="M10" s="22"/>
      <c r="N10" s="22"/>
      <c r="O10" s="22"/>
      <c r="P10" s="22"/>
      <c r="Q10" s="22" t="s">
        <v>36</v>
      </c>
      <c r="R10" s="21" t="s">
        <v>37</v>
      </c>
      <c r="S10" s="17" t="s">
        <v>507</v>
      </c>
      <c r="T10" s="42" t="s">
        <v>508</v>
      </c>
      <c r="U10" s="41"/>
      <c r="V10" s="41"/>
      <c r="W10" s="41"/>
    </row>
    <row r="11" s="2" customFormat="1" ht="129.6" spans="1:30">
      <c r="A11" s="16">
        <v>5</v>
      </c>
      <c r="B11" s="16" t="s">
        <v>76</v>
      </c>
      <c r="C11" s="19" t="s">
        <v>77</v>
      </c>
      <c r="D11" s="19" t="s">
        <v>30</v>
      </c>
      <c r="E11" s="16" t="s">
        <v>42</v>
      </c>
      <c r="F11" s="19" t="s">
        <v>32</v>
      </c>
      <c r="G11" s="19" t="s">
        <v>78</v>
      </c>
      <c r="H11" s="26" t="s">
        <v>79</v>
      </c>
      <c r="I11" s="19" t="s">
        <v>51</v>
      </c>
      <c r="J11" s="19" t="s">
        <v>80</v>
      </c>
      <c r="K11" s="19">
        <v>1000</v>
      </c>
      <c r="L11" s="19"/>
      <c r="M11" s="19">
        <v>1000</v>
      </c>
      <c r="N11" s="19"/>
      <c r="O11" s="19"/>
      <c r="P11" s="19"/>
      <c r="Q11" s="16" t="s">
        <v>81</v>
      </c>
      <c r="R11" s="16" t="s">
        <v>82</v>
      </c>
      <c r="S11" s="26" t="s">
        <v>83</v>
      </c>
      <c r="T11" s="26" t="s">
        <v>84</v>
      </c>
      <c r="U11" s="19"/>
      <c r="V11" s="19"/>
      <c r="W11" s="19"/>
      <c r="X11" s="43"/>
      <c r="Y11" s="43"/>
      <c r="Z11" s="43"/>
      <c r="AA11" s="43"/>
      <c r="AB11" s="52"/>
      <c r="AC11" s="52"/>
      <c r="AD11" s="52"/>
    </row>
    <row r="12" s="2" customFormat="1" ht="178.2" spans="1:30">
      <c r="A12" s="18">
        <v>6</v>
      </c>
      <c r="B12" s="18" t="s">
        <v>86</v>
      </c>
      <c r="C12" s="19" t="s">
        <v>87</v>
      </c>
      <c r="D12" s="19" t="s">
        <v>30</v>
      </c>
      <c r="E12" s="16" t="s">
        <v>88</v>
      </c>
      <c r="F12" s="19" t="s">
        <v>32</v>
      </c>
      <c r="G12" s="19" t="s">
        <v>78</v>
      </c>
      <c r="H12" s="26" t="s">
        <v>89</v>
      </c>
      <c r="I12" s="19" t="s">
        <v>90</v>
      </c>
      <c r="J12" s="19" t="s">
        <v>91</v>
      </c>
      <c r="K12" s="19">
        <v>525</v>
      </c>
      <c r="L12" s="19">
        <v>525</v>
      </c>
      <c r="M12" s="19"/>
      <c r="N12" s="19"/>
      <c r="O12" s="19"/>
      <c r="P12" s="19"/>
      <c r="Q12" s="16" t="s">
        <v>81</v>
      </c>
      <c r="R12" s="16" t="s">
        <v>82</v>
      </c>
      <c r="S12" s="26" t="s">
        <v>92</v>
      </c>
      <c r="T12" s="26" t="s">
        <v>93</v>
      </c>
      <c r="U12" s="19"/>
      <c r="V12" s="19"/>
      <c r="W12" s="19"/>
      <c r="X12" s="43"/>
      <c r="Y12" s="43"/>
      <c r="Z12" s="43"/>
      <c r="AA12" s="43"/>
      <c r="AB12" s="6"/>
      <c r="AC12" s="52"/>
      <c r="AD12" s="52"/>
    </row>
    <row r="13" s="2" customFormat="1" ht="145.8" spans="1:30">
      <c r="A13" s="16">
        <v>7</v>
      </c>
      <c r="B13" s="16" t="s">
        <v>95</v>
      </c>
      <c r="C13" s="19" t="s">
        <v>96</v>
      </c>
      <c r="D13" s="19" t="s">
        <v>30</v>
      </c>
      <c r="E13" s="16" t="s">
        <v>88</v>
      </c>
      <c r="F13" s="19" t="s">
        <v>32</v>
      </c>
      <c r="G13" s="19" t="s">
        <v>78</v>
      </c>
      <c r="H13" s="26" t="s">
        <v>97</v>
      </c>
      <c r="I13" s="19" t="s">
        <v>90</v>
      </c>
      <c r="J13" s="19" t="s">
        <v>91</v>
      </c>
      <c r="K13" s="19">
        <v>50</v>
      </c>
      <c r="L13" s="19">
        <v>50</v>
      </c>
      <c r="M13" s="19"/>
      <c r="N13" s="19"/>
      <c r="O13" s="19"/>
      <c r="P13" s="19"/>
      <c r="Q13" s="16" t="s">
        <v>81</v>
      </c>
      <c r="R13" s="16" t="s">
        <v>82</v>
      </c>
      <c r="S13" s="26" t="s">
        <v>98</v>
      </c>
      <c r="T13" s="26" t="s">
        <v>93</v>
      </c>
      <c r="U13" s="19"/>
      <c r="V13" s="19"/>
      <c r="W13" s="19"/>
      <c r="X13" s="43"/>
      <c r="Y13" s="43"/>
      <c r="Z13" s="43"/>
      <c r="AA13" s="43"/>
      <c r="AB13" s="6"/>
      <c r="AC13" s="52"/>
      <c r="AD13" s="52"/>
    </row>
    <row r="14" s="2" customFormat="1" ht="145.8" spans="1:30">
      <c r="A14" s="16">
        <v>8</v>
      </c>
      <c r="B14" s="18" t="s">
        <v>100</v>
      </c>
      <c r="C14" s="19" t="s">
        <v>101</v>
      </c>
      <c r="D14" s="19" t="s">
        <v>30</v>
      </c>
      <c r="E14" s="16" t="s">
        <v>102</v>
      </c>
      <c r="F14" s="19" t="s">
        <v>32</v>
      </c>
      <c r="G14" s="19" t="s">
        <v>78</v>
      </c>
      <c r="H14" s="26" t="s">
        <v>509</v>
      </c>
      <c r="I14" s="19" t="s">
        <v>51</v>
      </c>
      <c r="J14" s="19" t="s">
        <v>104</v>
      </c>
      <c r="K14" s="19">
        <v>100</v>
      </c>
      <c r="L14" s="19"/>
      <c r="M14" s="19">
        <v>100</v>
      </c>
      <c r="N14" s="19"/>
      <c r="O14" s="19"/>
      <c r="P14" s="19"/>
      <c r="Q14" s="16" t="s">
        <v>81</v>
      </c>
      <c r="R14" s="16" t="s">
        <v>82</v>
      </c>
      <c r="S14" s="26" t="s">
        <v>105</v>
      </c>
      <c r="T14" s="26" t="s">
        <v>93</v>
      </c>
      <c r="U14" s="19"/>
      <c r="V14" s="19"/>
      <c r="W14" s="19"/>
      <c r="X14" s="43"/>
      <c r="Y14" s="43"/>
      <c r="Z14" s="43"/>
      <c r="AA14" s="43"/>
      <c r="AB14" s="6"/>
      <c r="AC14" s="52"/>
      <c r="AD14" s="52"/>
    </row>
    <row r="15" s="2" customFormat="1" ht="113.4" spans="1:30">
      <c r="A15" s="18">
        <v>9</v>
      </c>
      <c r="B15" s="16" t="s">
        <v>107</v>
      </c>
      <c r="C15" s="19" t="s">
        <v>108</v>
      </c>
      <c r="D15" s="19" t="s">
        <v>30</v>
      </c>
      <c r="E15" s="16" t="s">
        <v>109</v>
      </c>
      <c r="F15" s="19" t="s">
        <v>32</v>
      </c>
      <c r="G15" s="19" t="s">
        <v>78</v>
      </c>
      <c r="H15" s="26" t="s">
        <v>110</v>
      </c>
      <c r="I15" s="19" t="s">
        <v>111</v>
      </c>
      <c r="J15" s="19" t="s">
        <v>112</v>
      </c>
      <c r="K15" s="19">
        <v>100</v>
      </c>
      <c r="L15" s="19">
        <v>100</v>
      </c>
      <c r="M15" s="19"/>
      <c r="N15" s="19"/>
      <c r="O15" s="19"/>
      <c r="P15" s="19"/>
      <c r="Q15" s="16" t="s">
        <v>81</v>
      </c>
      <c r="R15" s="16" t="s">
        <v>113</v>
      </c>
      <c r="S15" s="26" t="s">
        <v>114</v>
      </c>
      <c r="T15" s="26" t="s">
        <v>115</v>
      </c>
      <c r="U15" s="19"/>
      <c r="V15" s="19"/>
      <c r="W15" s="19"/>
      <c r="X15" s="43"/>
      <c r="Y15" s="43"/>
      <c r="Z15" s="43"/>
      <c r="AA15" s="43"/>
      <c r="AB15" s="6"/>
      <c r="AC15" s="52"/>
      <c r="AD15" s="52"/>
    </row>
    <row r="16" s="2" customFormat="1" ht="210.6" spans="1:30">
      <c r="A16" s="21">
        <v>10</v>
      </c>
      <c r="B16" s="18" t="s">
        <v>117</v>
      </c>
      <c r="C16" s="19" t="s">
        <v>118</v>
      </c>
      <c r="D16" s="19" t="s">
        <v>30</v>
      </c>
      <c r="E16" s="19" t="s">
        <v>30</v>
      </c>
      <c r="F16" s="19" t="s">
        <v>32</v>
      </c>
      <c r="G16" s="19" t="s">
        <v>119</v>
      </c>
      <c r="H16" s="26" t="s">
        <v>120</v>
      </c>
      <c r="I16" s="19" t="s">
        <v>59</v>
      </c>
      <c r="J16" s="19">
        <v>1</v>
      </c>
      <c r="K16" s="18">
        <v>1400</v>
      </c>
      <c r="L16" s="18">
        <v>1400</v>
      </c>
      <c r="M16" s="18"/>
      <c r="N16" s="18"/>
      <c r="O16" s="19"/>
      <c r="P16" s="19"/>
      <c r="Q16" s="19" t="s">
        <v>121</v>
      </c>
      <c r="R16" s="19" t="s">
        <v>122</v>
      </c>
      <c r="S16" s="17" t="s">
        <v>123</v>
      </c>
      <c r="T16" s="17" t="s">
        <v>124</v>
      </c>
      <c r="U16" s="18"/>
      <c r="V16" s="18"/>
      <c r="W16" s="18"/>
      <c r="X16" s="3"/>
      <c r="Y16" s="3"/>
      <c r="Z16" s="3"/>
      <c r="AA16" s="3"/>
      <c r="AB16" s="3"/>
      <c r="AC16" s="3"/>
      <c r="AD16" s="3"/>
    </row>
    <row r="17" s="2" customFormat="1" ht="145.8" spans="1:30">
      <c r="A17" s="16">
        <v>11</v>
      </c>
      <c r="B17" s="16" t="s">
        <v>126</v>
      </c>
      <c r="C17" s="19" t="s">
        <v>127</v>
      </c>
      <c r="D17" s="19" t="s">
        <v>30</v>
      </c>
      <c r="E17" s="19" t="s">
        <v>30</v>
      </c>
      <c r="F17" s="19" t="s">
        <v>32</v>
      </c>
      <c r="G17" s="19" t="s">
        <v>128</v>
      </c>
      <c r="H17" s="26" t="s">
        <v>510</v>
      </c>
      <c r="I17" s="19" t="s">
        <v>51</v>
      </c>
      <c r="J17" s="19">
        <v>1</v>
      </c>
      <c r="K17" s="19">
        <v>400</v>
      </c>
      <c r="L17" s="19">
        <v>400</v>
      </c>
      <c r="M17" s="19"/>
      <c r="N17" s="19"/>
      <c r="O17" s="19"/>
      <c r="P17" s="19"/>
      <c r="Q17" s="19" t="s">
        <v>121</v>
      </c>
      <c r="R17" s="19" t="s">
        <v>122</v>
      </c>
      <c r="S17" s="17" t="s">
        <v>130</v>
      </c>
      <c r="T17" s="17" t="s">
        <v>131</v>
      </c>
      <c r="U17" s="18"/>
      <c r="V17" s="18"/>
      <c r="W17" s="18"/>
      <c r="X17" s="6"/>
      <c r="Y17" s="3"/>
      <c r="Z17" s="3"/>
      <c r="AA17" s="3"/>
      <c r="AB17" s="3"/>
      <c r="AC17" s="3"/>
      <c r="AD17" s="3"/>
    </row>
    <row r="18" s="2" customFormat="1" ht="210.6" spans="1:30">
      <c r="A18" s="16">
        <v>12</v>
      </c>
      <c r="B18" s="16" t="s">
        <v>139</v>
      </c>
      <c r="C18" s="19" t="s">
        <v>140</v>
      </c>
      <c r="D18" s="19" t="s">
        <v>30</v>
      </c>
      <c r="E18" s="19" t="s">
        <v>30</v>
      </c>
      <c r="F18" s="19" t="s">
        <v>32</v>
      </c>
      <c r="G18" s="19" t="s">
        <v>141</v>
      </c>
      <c r="H18" s="17" t="s">
        <v>142</v>
      </c>
      <c r="I18" s="19" t="s">
        <v>51</v>
      </c>
      <c r="J18" s="19">
        <v>1</v>
      </c>
      <c r="K18" s="19">
        <v>750</v>
      </c>
      <c r="L18" s="19">
        <v>750</v>
      </c>
      <c r="M18" s="19"/>
      <c r="N18" s="19"/>
      <c r="O18" s="19"/>
      <c r="P18" s="19"/>
      <c r="Q18" s="19" t="s">
        <v>121</v>
      </c>
      <c r="R18" s="19" t="s">
        <v>122</v>
      </c>
      <c r="S18" s="17" t="s">
        <v>511</v>
      </c>
      <c r="T18" s="17" t="s">
        <v>144</v>
      </c>
      <c r="U18" s="18"/>
      <c r="V18" s="18"/>
      <c r="W18" s="18"/>
      <c r="X18" s="6"/>
      <c r="Y18" s="3"/>
      <c r="Z18" s="3"/>
      <c r="AA18" s="3"/>
      <c r="AB18" s="3"/>
      <c r="AC18" s="3"/>
      <c r="AD18" s="3"/>
    </row>
    <row r="19" s="2" customFormat="1" ht="210.6" spans="1:30">
      <c r="A19" s="18">
        <v>13</v>
      </c>
      <c r="B19" s="16" t="s">
        <v>153</v>
      </c>
      <c r="C19" s="19" t="s">
        <v>154</v>
      </c>
      <c r="D19" s="19" t="s">
        <v>30</v>
      </c>
      <c r="E19" s="19" t="s">
        <v>30</v>
      </c>
      <c r="F19" s="19" t="s">
        <v>147</v>
      </c>
      <c r="G19" s="19" t="s">
        <v>148</v>
      </c>
      <c r="H19" s="17" t="s">
        <v>155</v>
      </c>
      <c r="I19" s="19" t="s">
        <v>51</v>
      </c>
      <c r="J19" s="19">
        <v>1</v>
      </c>
      <c r="K19" s="19">
        <v>450</v>
      </c>
      <c r="L19" s="19"/>
      <c r="M19" s="19">
        <v>450</v>
      </c>
      <c r="N19" s="19"/>
      <c r="O19" s="19"/>
      <c r="P19" s="19"/>
      <c r="Q19" s="19" t="s">
        <v>121</v>
      </c>
      <c r="R19" s="19" t="s">
        <v>122</v>
      </c>
      <c r="S19" s="17" t="s">
        <v>156</v>
      </c>
      <c r="T19" s="17" t="s">
        <v>157</v>
      </c>
      <c r="U19" s="18"/>
      <c r="V19" s="18"/>
      <c r="W19" s="18"/>
      <c r="X19" s="6"/>
      <c r="Y19" s="3"/>
      <c r="Z19" s="3"/>
      <c r="AA19" s="3"/>
      <c r="AB19" s="3"/>
      <c r="AC19" s="3"/>
      <c r="AD19" s="3"/>
    </row>
    <row r="20" s="2" customFormat="1" ht="178.2" spans="1:30">
      <c r="A20" s="16">
        <v>14</v>
      </c>
      <c r="B20" s="18" t="s">
        <v>159</v>
      </c>
      <c r="C20" s="16" t="s">
        <v>160</v>
      </c>
      <c r="D20" s="18" t="s">
        <v>30</v>
      </c>
      <c r="E20" s="18" t="s">
        <v>30</v>
      </c>
      <c r="F20" s="18" t="s">
        <v>32</v>
      </c>
      <c r="G20" s="19" t="s">
        <v>148</v>
      </c>
      <c r="H20" s="26" t="s">
        <v>161</v>
      </c>
      <c r="I20" s="18" t="s">
        <v>45</v>
      </c>
      <c r="J20" s="18">
        <v>604</v>
      </c>
      <c r="K20" s="18">
        <v>500</v>
      </c>
      <c r="L20" s="19">
        <v>500</v>
      </c>
      <c r="M20" s="19"/>
      <c r="N20" s="19"/>
      <c r="O20" s="19"/>
      <c r="P20" s="19"/>
      <c r="Q20" s="19" t="s">
        <v>121</v>
      </c>
      <c r="R20" s="19" t="s">
        <v>122</v>
      </c>
      <c r="S20" s="26" t="s">
        <v>162</v>
      </c>
      <c r="T20" s="26" t="s">
        <v>163</v>
      </c>
      <c r="U20" s="18"/>
      <c r="V20" s="18"/>
      <c r="W20" s="18"/>
      <c r="X20" s="6"/>
      <c r="Y20" s="3"/>
      <c r="Z20" s="3"/>
      <c r="AA20" s="3"/>
      <c r="AB20" s="3"/>
      <c r="AC20" s="3"/>
      <c r="AD20" s="3"/>
    </row>
    <row r="21" s="2" customFormat="1" ht="64.8" spans="1:30">
      <c r="A21" s="16">
        <v>15</v>
      </c>
      <c r="B21" s="16" t="s">
        <v>165</v>
      </c>
      <c r="C21" s="19" t="s">
        <v>166</v>
      </c>
      <c r="D21" s="19" t="s">
        <v>30</v>
      </c>
      <c r="E21" s="19" t="s">
        <v>30</v>
      </c>
      <c r="F21" s="19" t="s">
        <v>32</v>
      </c>
      <c r="G21" s="19" t="s">
        <v>167</v>
      </c>
      <c r="H21" s="17" t="s">
        <v>168</v>
      </c>
      <c r="I21" s="19" t="s">
        <v>51</v>
      </c>
      <c r="J21" s="19">
        <v>1</v>
      </c>
      <c r="K21" s="19">
        <v>800</v>
      </c>
      <c r="L21" s="19">
        <v>800</v>
      </c>
      <c r="M21" s="19"/>
      <c r="N21" s="19"/>
      <c r="O21" s="19"/>
      <c r="P21" s="19"/>
      <c r="Q21" s="19" t="s">
        <v>169</v>
      </c>
      <c r="R21" s="19" t="s">
        <v>170</v>
      </c>
      <c r="S21" s="17" t="s">
        <v>171</v>
      </c>
      <c r="T21" s="17" t="s">
        <v>172</v>
      </c>
      <c r="U21" s="38"/>
      <c r="V21" s="38"/>
      <c r="W21" s="38"/>
      <c r="X21" s="3"/>
      <c r="Y21" s="3"/>
      <c r="Z21" s="3"/>
      <c r="AA21" s="3"/>
      <c r="AB21" s="3"/>
      <c r="AC21" s="3"/>
      <c r="AD21" s="3"/>
    </row>
    <row r="22" s="5" customFormat="1" ht="243" spans="1:30">
      <c r="A22" s="16">
        <v>16</v>
      </c>
      <c r="B22" s="18" t="s">
        <v>174</v>
      </c>
      <c r="C22" s="19" t="s">
        <v>175</v>
      </c>
      <c r="D22" s="19" t="s">
        <v>30</v>
      </c>
      <c r="E22" s="19" t="s">
        <v>30</v>
      </c>
      <c r="F22" s="19" t="s">
        <v>32</v>
      </c>
      <c r="G22" s="19" t="s">
        <v>167</v>
      </c>
      <c r="H22" s="17" t="s">
        <v>512</v>
      </c>
      <c r="I22" s="19" t="s">
        <v>177</v>
      </c>
      <c r="J22" s="19">
        <v>1200</v>
      </c>
      <c r="K22" s="19">
        <v>300</v>
      </c>
      <c r="L22" s="19">
        <v>300</v>
      </c>
      <c r="M22" s="19"/>
      <c r="N22" s="19"/>
      <c r="O22" s="19"/>
      <c r="P22" s="19"/>
      <c r="Q22" s="19" t="s">
        <v>169</v>
      </c>
      <c r="R22" s="19" t="s">
        <v>170</v>
      </c>
      <c r="S22" s="17" t="s">
        <v>178</v>
      </c>
      <c r="T22" s="17" t="s">
        <v>179</v>
      </c>
      <c r="U22" s="18"/>
      <c r="V22" s="18"/>
      <c r="W22" s="18"/>
      <c r="X22" s="6"/>
      <c r="Y22" s="6"/>
      <c r="Z22" s="6"/>
      <c r="AA22" s="6"/>
      <c r="AB22" s="6"/>
      <c r="AC22" s="6"/>
      <c r="AD22" s="6"/>
    </row>
    <row r="23" s="2" customFormat="1" ht="178.2" spans="1:30">
      <c r="A23" s="16">
        <v>17</v>
      </c>
      <c r="B23" s="16" t="s">
        <v>181</v>
      </c>
      <c r="C23" s="19" t="s">
        <v>182</v>
      </c>
      <c r="D23" s="19" t="s">
        <v>30</v>
      </c>
      <c r="E23" s="19" t="s">
        <v>42</v>
      </c>
      <c r="F23" s="19" t="s">
        <v>32</v>
      </c>
      <c r="G23" s="19" t="s">
        <v>43</v>
      </c>
      <c r="H23" s="17" t="s">
        <v>513</v>
      </c>
      <c r="I23" s="19" t="s">
        <v>184</v>
      </c>
      <c r="J23" s="19" t="s">
        <v>185</v>
      </c>
      <c r="K23" s="19">
        <v>200</v>
      </c>
      <c r="L23" s="19">
        <v>200</v>
      </c>
      <c r="M23" s="19"/>
      <c r="N23" s="19"/>
      <c r="O23" s="19"/>
      <c r="P23" s="19"/>
      <c r="Q23" s="19" t="s">
        <v>186</v>
      </c>
      <c r="R23" s="19" t="s">
        <v>187</v>
      </c>
      <c r="S23" s="17" t="s">
        <v>188</v>
      </c>
      <c r="T23" s="17" t="s">
        <v>189</v>
      </c>
      <c r="U23" s="19"/>
      <c r="V23" s="19"/>
      <c r="W23" s="19"/>
      <c r="X23" s="3"/>
      <c r="Y23" s="3"/>
      <c r="Z23" s="3"/>
      <c r="AA23" s="3"/>
      <c r="AB23" s="3"/>
      <c r="AC23" s="3"/>
      <c r="AD23" s="3"/>
    </row>
    <row r="24" s="6" customFormat="1" ht="178.2" spans="1:23">
      <c r="A24" s="16">
        <v>18</v>
      </c>
      <c r="B24" s="18" t="s">
        <v>191</v>
      </c>
      <c r="C24" s="19" t="s">
        <v>192</v>
      </c>
      <c r="D24" s="19" t="s">
        <v>30</v>
      </c>
      <c r="E24" s="19" t="s">
        <v>193</v>
      </c>
      <c r="F24" s="19" t="s">
        <v>194</v>
      </c>
      <c r="G24" s="19" t="s">
        <v>195</v>
      </c>
      <c r="H24" s="17" t="s">
        <v>196</v>
      </c>
      <c r="I24" s="19" t="s">
        <v>51</v>
      </c>
      <c r="J24" s="19" t="s">
        <v>197</v>
      </c>
      <c r="K24" s="19">
        <v>50</v>
      </c>
      <c r="L24" s="19">
        <v>50</v>
      </c>
      <c r="M24" s="19"/>
      <c r="N24" s="19"/>
      <c r="O24" s="19"/>
      <c r="P24" s="19"/>
      <c r="Q24" s="19" t="s">
        <v>186</v>
      </c>
      <c r="R24" s="19" t="s">
        <v>187</v>
      </c>
      <c r="S24" s="17" t="s">
        <v>198</v>
      </c>
      <c r="T24" s="17" t="s">
        <v>199</v>
      </c>
      <c r="U24" s="19"/>
      <c r="V24" s="19"/>
      <c r="W24" s="19"/>
    </row>
    <row r="25" s="6" customFormat="1" ht="178.2" spans="1:23">
      <c r="A25" s="16">
        <v>19</v>
      </c>
      <c r="B25" s="16" t="s">
        <v>201</v>
      </c>
      <c r="C25" s="19" t="s">
        <v>202</v>
      </c>
      <c r="D25" s="19" t="s">
        <v>30</v>
      </c>
      <c r="E25" s="19" t="s">
        <v>193</v>
      </c>
      <c r="F25" s="19" t="s">
        <v>194</v>
      </c>
      <c r="G25" s="19" t="s">
        <v>203</v>
      </c>
      <c r="H25" s="17" t="s">
        <v>204</v>
      </c>
      <c r="I25" s="19" t="s">
        <v>51</v>
      </c>
      <c r="J25" s="19" t="s">
        <v>116</v>
      </c>
      <c r="K25" s="19">
        <v>178.5</v>
      </c>
      <c r="L25" s="19">
        <v>178.5</v>
      </c>
      <c r="M25" s="19"/>
      <c r="N25" s="19"/>
      <c r="O25" s="19"/>
      <c r="P25" s="19"/>
      <c r="Q25" s="19" t="s">
        <v>186</v>
      </c>
      <c r="R25" s="19" t="s">
        <v>187</v>
      </c>
      <c r="S25" s="17" t="s">
        <v>205</v>
      </c>
      <c r="T25" s="17" t="s">
        <v>199</v>
      </c>
      <c r="U25" s="19"/>
      <c r="V25" s="19"/>
      <c r="W25" s="19"/>
    </row>
    <row r="26" s="6" customFormat="1" ht="409.5" spans="1:23">
      <c r="A26" s="16">
        <v>20</v>
      </c>
      <c r="B26" s="18" t="s">
        <v>207</v>
      </c>
      <c r="C26" s="19" t="s">
        <v>208</v>
      </c>
      <c r="D26" s="19" t="s">
        <v>30</v>
      </c>
      <c r="E26" s="19" t="s">
        <v>193</v>
      </c>
      <c r="F26" s="19" t="s">
        <v>32</v>
      </c>
      <c r="G26" s="19" t="s">
        <v>209</v>
      </c>
      <c r="H26" s="17" t="s">
        <v>210</v>
      </c>
      <c r="I26" s="19" t="s">
        <v>45</v>
      </c>
      <c r="J26" s="19" t="s">
        <v>211</v>
      </c>
      <c r="K26" s="19">
        <v>500</v>
      </c>
      <c r="L26" s="19">
        <v>500</v>
      </c>
      <c r="M26" s="19"/>
      <c r="N26" s="19"/>
      <c r="O26" s="19"/>
      <c r="P26" s="19"/>
      <c r="Q26" s="19" t="s">
        <v>186</v>
      </c>
      <c r="R26" s="19" t="s">
        <v>187</v>
      </c>
      <c r="S26" s="17" t="s">
        <v>514</v>
      </c>
      <c r="T26" s="17" t="s">
        <v>213</v>
      </c>
      <c r="U26" s="19"/>
      <c r="V26" s="19"/>
      <c r="W26" s="19"/>
    </row>
    <row r="27" s="7" customFormat="1" ht="194.4" spans="1:30">
      <c r="A27" s="18">
        <v>21</v>
      </c>
      <c r="B27" s="27" t="s">
        <v>214</v>
      </c>
      <c r="C27" s="28" t="s">
        <v>215</v>
      </c>
      <c r="D27" s="28" t="s">
        <v>30</v>
      </c>
      <c r="E27" s="28"/>
      <c r="F27" s="28" t="s">
        <v>32</v>
      </c>
      <c r="G27" s="28" t="s">
        <v>216</v>
      </c>
      <c r="H27" s="28" t="s">
        <v>217</v>
      </c>
      <c r="I27" s="28" t="s">
        <v>218</v>
      </c>
      <c r="J27" s="28">
        <v>6</v>
      </c>
      <c r="K27" s="28">
        <v>150</v>
      </c>
      <c r="L27" s="28">
        <v>150</v>
      </c>
      <c r="M27" s="28"/>
      <c r="N27" s="28"/>
      <c r="O27" s="28"/>
      <c r="P27" s="28"/>
      <c r="Q27" s="28" t="s">
        <v>219</v>
      </c>
      <c r="R27" s="28" t="s">
        <v>187</v>
      </c>
      <c r="S27" s="44" t="s">
        <v>220</v>
      </c>
      <c r="T27" s="28" t="s">
        <v>221</v>
      </c>
      <c r="U27" s="28"/>
      <c r="V27" s="28"/>
      <c r="W27" s="45"/>
      <c r="X27" s="46"/>
      <c r="Y27" s="46"/>
      <c r="Z27" s="46"/>
      <c r="AA27" s="46"/>
      <c r="AB27" s="46"/>
      <c r="AC27" s="46"/>
      <c r="AD27" s="46"/>
    </row>
    <row r="28" s="5" customFormat="1" ht="194.4" spans="1:30">
      <c r="A28" s="21">
        <v>22</v>
      </c>
      <c r="B28" s="16" t="s">
        <v>229</v>
      </c>
      <c r="C28" s="19" t="s">
        <v>230</v>
      </c>
      <c r="D28" s="19" t="s">
        <v>30</v>
      </c>
      <c r="E28" s="19" t="s">
        <v>231</v>
      </c>
      <c r="F28" s="19" t="s">
        <v>32</v>
      </c>
      <c r="G28" s="19" t="s">
        <v>57</v>
      </c>
      <c r="H28" s="19" t="s">
        <v>232</v>
      </c>
      <c r="I28" s="19" t="s">
        <v>59</v>
      </c>
      <c r="J28" s="19">
        <v>50</v>
      </c>
      <c r="K28" s="19">
        <v>50</v>
      </c>
      <c r="L28" s="19">
        <v>50</v>
      </c>
      <c r="M28" s="19"/>
      <c r="N28" s="19"/>
      <c r="O28" s="19"/>
      <c r="P28" s="19"/>
      <c r="Q28" s="19" t="s">
        <v>233</v>
      </c>
      <c r="R28" s="19" t="s">
        <v>61</v>
      </c>
      <c r="S28" s="17" t="s">
        <v>234</v>
      </c>
      <c r="T28" s="19" t="s">
        <v>235</v>
      </c>
      <c r="U28" s="19"/>
      <c r="V28" s="19"/>
      <c r="W28" s="47"/>
      <c r="X28" s="6"/>
      <c r="Y28" s="6"/>
      <c r="Z28" s="6"/>
      <c r="AA28" s="6"/>
      <c r="AB28" s="6"/>
      <c r="AC28" s="6"/>
      <c r="AD28" s="6"/>
    </row>
    <row r="29" s="5" customFormat="1" ht="178.2" spans="1:30">
      <c r="A29" s="16">
        <v>23</v>
      </c>
      <c r="B29" s="18" t="s">
        <v>236</v>
      </c>
      <c r="C29" s="19" t="s">
        <v>237</v>
      </c>
      <c r="D29" s="19" t="s">
        <v>30</v>
      </c>
      <c r="E29" s="19" t="s">
        <v>231</v>
      </c>
      <c r="F29" s="19" t="s">
        <v>32</v>
      </c>
      <c r="G29" s="19" t="s">
        <v>66</v>
      </c>
      <c r="H29" s="19" t="s">
        <v>238</v>
      </c>
      <c r="I29" s="19" t="s">
        <v>239</v>
      </c>
      <c r="J29" s="19">
        <v>100</v>
      </c>
      <c r="K29" s="19">
        <v>100</v>
      </c>
      <c r="L29" s="19">
        <v>100</v>
      </c>
      <c r="M29" s="19"/>
      <c r="N29" s="19"/>
      <c r="O29" s="19"/>
      <c r="P29" s="19"/>
      <c r="Q29" s="19" t="s">
        <v>233</v>
      </c>
      <c r="R29" s="19" t="s">
        <v>61</v>
      </c>
      <c r="S29" s="17" t="s">
        <v>240</v>
      </c>
      <c r="T29" s="19" t="s">
        <v>241</v>
      </c>
      <c r="U29" s="19"/>
      <c r="V29" s="19"/>
      <c r="W29" s="47"/>
      <c r="X29" s="6"/>
      <c r="Y29" s="6"/>
      <c r="Z29" s="6"/>
      <c r="AA29" s="6"/>
      <c r="AB29" s="6"/>
      <c r="AC29" s="6"/>
      <c r="AD29" s="6"/>
    </row>
    <row r="30" s="5" customFormat="1" ht="194.4" spans="1:30">
      <c r="A30" s="16">
        <v>24</v>
      </c>
      <c r="B30" s="16" t="s">
        <v>242</v>
      </c>
      <c r="C30" s="19" t="s">
        <v>243</v>
      </c>
      <c r="D30" s="19" t="s">
        <v>30</v>
      </c>
      <c r="E30" s="19" t="s">
        <v>231</v>
      </c>
      <c r="F30" s="19" t="s">
        <v>32</v>
      </c>
      <c r="G30" s="19" t="s">
        <v>72</v>
      </c>
      <c r="H30" s="19" t="s">
        <v>244</v>
      </c>
      <c r="I30" s="19" t="s">
        <v>59</v>
      </c>
      <c r="J30" s="19">
        <v>6</v>
      </c>
      <c r="K30" s="19">
        <v>120</v>
      </c>
      <c r="L30" s="19">
        <v>120</v>
      </c>
      <c r="M30" s="19"/>
      <c r="N30" s="19"/>
      <c r="O30" s="19"/>
      <c r="P30" s="19"/>
      <c r="Q30" s="19" t="s">
        <v>233</v>
      </c>
      <c r="R30" s="19" t="s">
        <v>61</v>
      </c>
      <c r="S30" s="17" t="s">
        <v>245</v>
      </c>
      <c r="T30" s="19" t="s">
        <v>246</v>
      </c>
      <c r="U30" s="19"/>
      <c r="V30" s="19"/>
      <c r="W30" s="47"/>
      <c r="X30" s="6"/>
      <c r="Y30" s="6"/>
      <c r="Z30" s="6"/>
      <c r="AA30" s="6"/>
      <c r="AB30" s="6"/>
      <c r="AC30" s="6"/>
      <c r="AD30" s="6"/>
    </row>
    <row r="31" s="5" customFormat="1" ht="162" spans="1:30">
      <c r="A31" s="18">
        <v>25</v>
      </c>
      <c r="B31" s="18" t="s">
        <v>247</v>
      </c>
      <c r="C31" s="19" t="s">
        <v>248</v>
      </c>
      <c r="D31" s="19" t="s">
        <v>30</v>
      </c>
      <c r="E31" s="19" t="s">
        <v>231</v>
      </c>
      <c r="F31" s="19" t="s">
        <v>32</v>
      </c>
      <c r="G31" s="19" t="s">
        <v>249</v>
      </c>
      <c r="H31" s="19" t="s">
        <v>250</v>
      </c>
      <c r="I31" s="19" t="s">
        <v>59</v>
      </c>
      <c r="J31" s="19">
        <v>2</v>
      </c>
      <c r="K31" s="19">
        <v>20</v>
      </c>
      <c r="L31" s="19">
        <v>20</v>
      </c>
      <c r="M31" s="19"/>
      <c r="N31" s="19"/>
      <c r="O31" s="19"/>
      <c r="P31" s="19"/>
      <c r="Q31" s="19" t="s">
        <v>233</v>
      </c>
      <c r="R31" s="19" t="s">
        <v>61</v>
      </c>
      <c r="S31" s="17" t="s">
        <v>251</v>
      </c>
      <c r="T31" s="19" t="s">
        <v>252</v>
      </c>
      <c r="U31" s="19"/>
      <c r="V31" s="19"/>
      <c r="W31" s="47"/>
      <c r="X31" s="6"/>
      <c r="Y31" s="6"/>
      <c r="Z31" s="6"/>
      <c r="AA31" s="6"/>
      <c r="AB31" s="6"/>
      <c r="AC31" s="6"/>
      <c r="AD31" s="6"/>
    </row>
    <row r="32" s="5" customFormat="1" ht="162" spans="1:30">
      <c r="A32" s="16">
        <v>26</v>
      </c>
      <c r="B32" s="18" t="s">
        <v>253</v>
      </c>
      <c r="C32" s="19" t="s">
        <v>254</v>
      </c>
      <c r="D32" s="19" t="s">
        <v>30</v>
      </c>
      <c r="E32" s="19" t="s">
        <v>255</v>
      </c>
      <c r="F32" s="19" t="s">
        <v>32</v>
      </c>
      <c r="G32" s="19" t="s">
        <v>256</v>
      </c>
      <c r="H32" s="19" t="s">
        <v>515</v>
      </c>
      <c r="I32" s="19" t="s">
        <v>258</v>
      </c>
      <c r="J32" s="19">
        <v>1</v>
      </c>
      <c r="K32" s="19">
        <v>20</v>
      </c>
      <c r="L32" s="19">
        <v>20</v>
      </c>
      <c r="M32" s="19"/>
      <c r="N32" s="19"/>
      <c r="O32" s="19"/>
      <c r="P32" s="19"/>
      <c r="Q32" s="19" t="s">
        <v>233</v>
      </c>
      <c r="R32" s="19" t="s">
        <v>61</v>
      </c>
      <c r="S32" s="17" t="s">
        <v>259</v>
      </c>
      <c r="T32" s="19" t="s">
        <v>260</v>
      </c>
      <c r="U32" s="19"/>
      <c r="V32" s="19"/>
      <c r="W32" s="47"/>
      <c r="X32" s="6"/>
      <c r="Y32" s="6"/>
      <c r="Z32" s="6"/>
      <c r="AA32" s="6"/>
      <c r="AB32" s="6"/>
      <c r="AC32" s="6"/>
      <c r="AD32" s="6"/>
    </row>
    <row r="33" s="5" customFormat="1" ht="178.2" spans="1:30">
      <c r="A33" s="16">
        <v>27</v>
      </c>
      <c r="B33" s="18" t="s">
        <v>261</v>
      </c>
      <c r="C33" s="19" t="s">
        <v>262</v>
      </c>
      <c r="D33" s="19" t="s">
        <v>30</v>
      </c>
      <c r="E33" s="19" t="s">
        <v>30</v>
      </c>
      <c r="F33" s="19" t="s">
        <v>32</v>
      </c>
      <c r="G33" s="19" t="s">
        <v>128</v>
      </c>
      <c r="H33" s="29" t="s">
        <v>516</v>
      </c>
      <c r="I33" s="19" t="s">
        <v>264</v>
      </c>
      <c r="J33" s="19">
        <v>60</v>
      </c>
      <c r="K33" s="19">
        <v>102</v>
      </c>
      <c r="L33" s="19">
        <v>102</v>
      </c>
      <c r="M33" s="19"/>
      <c r="N33" s="19"/>
      <c r="O33" s="19"/>
      <c r="P33" s="19"/>
      <c r="Q33" s="19" t="s">
        <v>265</v>
      </c>
      <c r="R33" s="19" t="s">
        <v>266</v>
      </c>
      <c r="S33" s="17" t="s">
        <v>267</v>
      </c>
      <c r="T33" s="19" t="s">
        <v>268</v>
      </c>
      <c r="U33" s="19"/>
      <c r="V33" s="19"/>
      <c r="W33" s="47"/>
      <c r="X33" s="6"/>
      <c r="Y33" s="6"/>
      <c r="Z33" s="6"/>
      <c r="AA33" s="6"/>
      <c r="AB33" s="6"/>
      <c r="AC33" s="6"/>
      <c r="AD33" s="6"/>
    </row>
    <row r="34" s="5" customFormat="1" ht="194.4" spans="1:30">
      <c r="A34" s="16">
        <v>28</v>
      </c>
      <c r="B34" s="18" t="s">
        <v>517</v>
      </c>
      <c r="C34" s="19" t="s">
        <v>518</v>
      </c>
      <c r="D34" s="19" t="s">
        <v>30</v>
      </c>
      <c r="E34" s="19" t="s">
        <v>30</v>
      </c>
      <c r="F34" s="19" t="s">
        <v>32</v>
      </c>
      <c r="G34" s="19" t="s">
        <v>519</v>
      </c>
      <c r="H34" s="19" t="s">
        <v>520</v>
      </c>
      <c r="I34" s="19" t="s">
        <v>184</v>
      </c>
      <c r="J34" s="19">
        <v>3</v>
      </c>
      <c r="K34" s="19">
        <v>1000</v>
      </c>
      <c r="L34" s="19">
        <v>1000</v>
      </c>
      <c r="M34" s="19"/>
      <c r="N34" s="19"/>
      <c r="O34" s="19"/>
      <c r="P34" s="19"/>
      <c r="Q34" s="19" t="s">
        <v>265</v>
      </c>
      <c r="R34" s="19" t="s">
        <v>521</v>
      </c>
      <c r="S34" s="17" t="s">
        <v>522</v>
      </c>
      <c r="T34" s="19" t="s">
        <v>523</v>
      </c>
      <c r="U34" s="19"/>
      <c r="V34" s="19"/>
      <c r="W34" s="47"/>
      <c r="X34" s="6"/>
      <c r="Y34" s="6"/>
      <c r="Z34" s="6"/>
      <c r="AA34" s="6"/>
      <c r="AB34" s="6"/>
      <c r="AC34" s="6"/>
      <c r="AD34" s="6"/>
    </row>
    <row r="35" s="5" customFormat="1" ht="145.8" spans="1:30">
      <c r="A35" s="16">
        <v>29</v>
      </c>
      <c r="B35" s="18" t="s">
        <v>269</v>
      </c>
      <c r="C35" s="19" t="s">
        <v>270</v>
      </c>
      <c r="D35" s="19" t="s">
        <v>30</v>
      </c>
      <c r="E35" s="19" t="s">
        <v>193</v>
      </c>
      <c r="F35" s="19" t="s">
        <v>32</v>
      </c>
      <c r="G35" s="19" t="s">
        <v>148</v>
      </c>
      <c r="H35" s="19" t="s">
        <v>271</v>
      </c>
      <c r="I35" s="19" t="s">
        <v>239</v>
      </c>
      <c r="J35" s="19">
        <v>4</v>
      </c>
      <c r="K35" s="19">
        <v>100</v>
      </c>
      <c r="L35" s="19">
        <v>100</v>
      </c>
      <c r="M35" s="19"/>
      <c r="N35" s="19"/>
      <c r="O35" s="19"/>
      <c r="P35" s="19"/>
      <c r="Q35" s="19" t="s">
        <v>265</v>
      </c>
      <c r="R35" s="19" t="s">
        <v>272</v>
      </c>
      <c r="S35" s="17" t="s">
        <v>273</v>
      </c>
      <c r="T35" s="19" t="s">
        <v>274</v>
      </c>
      <c r="U35" s="19"/>
      <c r="V35" s="19"/>
      <c r="W35" s="47"/>
      <c r="X35" s="6"/>
      <c r="Y35" s="6"/>
      <c r="Z35" s="6"/>
      <c r="AA35" s="6"/>
      <c r="AB35" s="6"/>
      <c r="AC35" s="6"/>
      <c r="AD35" s="6"/>
    </row>
    <row r="36" s="8" customFormat="1" spans="1:30">
      <c r="A36" s="30" t="s">
        <v>275</v>
      </c>
      <c r="B36" s="30"/>
      <c r="C36" s="30"/>
      <c r="D36" s="30">
        <v>2</v>
      </c>
      <c r="E36" s="30"/>
      <c r="F36" s="30"/>
      <c r="G36" s="30"/>
      <c r="H36" s="31"/>
      <c r="I36" s="30"/>
      <c r="J36" s="30"/>
      <c r="K36" s="30">
        <f t="shared" ref="K36:P36" si="1">SUM(K37+K38)</f>
        <v>233.8</v>
      </c>
      <c r="L36" s="30">
        <f t="shared" si="1"/>
        <v>7</v>
      </c>
      <c r="M36" s="30">
        <f>M37</f>
        <v>226.8</v>
      </c>
      <c r="N36" s="30">
        <f>SUM(N37:N38)</f>
        <v>0</v>
      </c>
      <c r="O36" s="30">
        <f t="shared" si="1"/>
        <v>0</v>
      </c>
      <c r="P36" s="30">
        <f t="shared" si="1"/>
        <v>0</v>
      </c>
      <c r="Q36" s="30"/>
      <c r="R36" s="30"/>
      <c r="S36" s="31"/>
      <c r="T36" s="31"/>
      <c r="U36" s="30"/>
      <c r="V36" s="30"/>
      <c r="W36" s="30"/>
      <c r="X36" s="48"/>
      <c r="Y36" s="48"/>
      <c r="Z36" s="48"/>
      <c r="AA36" s="48"/>
      <c r="AB36" s="48"/>
      <c r="AC36" s="48"/>
      <c r="AD36" s="48"/>
    </row>
    <row r="37" s="2" customFormat="1" ht="81" spans="1:30">
      <c r="A37" s="18">
        <v>30</v>
      </c>
      <c r="B37" s="18" t="s">
        <v>276</v>
      </c>
      <c r="C37" s="18" t="s">
        <v>277</v>
      </c>
      <c r="D37" s="18" t="s">
        <v>278</v>
      </c>
      <c r="E37" s="18" t="s">
        <v>279</v>
      </c>
      <c r="F37" s="18" t="s">
        <v>32</v>
      </c>
      <c r="G37" s="19" t="s">
        <v>33</v>
      </c>
      <c r="H37" s="32" t="s">
        <v>280</v>
      </c>
      <c r="I37" s="18" t="s">
        <v>281</v>
      </c>
      <c r="J37" s="18">
        <v>378</v>
      </c>
      <c r="K37" s="38">
        <v>226.8</v>
      </c>
      <c r="L37" s="18"/>
      <c r="M37" s="38">
        <v>226.8</v>
      </c>
      <c r="N37" s="38"/>
      <c r="O37" s="19"/>
      <c r="P37" s="19"/>
      <c r="Q37" s="19" t="s">
        <v>282</v>
      </c>
      <c r="R37" s="18" t="s">
        <v>283</v>
      </c>
      <c r="S37" s="32" t="s">
        <v>284</v>
      </c>
      <c r="T37" s="32" t="s">
        <v>284</v>
      </c>
      <c r="U37" s="18"/>
      <c r="V37" s="38"/>
      <c r="W37" s="19"/>
      <c r="X37" s="3"/>
      <c r="Y37" s="3"/>
      <c r="Z37" s="3"/>
      <c r="AA37" s="3"/>
      <c r="AB37" s="3"/>
      <c r="AC37" s="3"/>
      <c r="AD37" s="3"/>
    </row>
    <row r="38" s="2" customFormat="1" ht="48.6" spans="1:30">
      <c r="A38" s="18">
        <v>31</v>
      </c>
      <c r="B38" s="18" t="s">
        <v>285</v>
      </c>
      <c r="C38" s="16" t="s">
        <v>286</v>
      </c>
      <c r="D38" s="18" t="s">
        <v>278</v>
      </c>
      <c r="E38" s="18" t="s">
        <v>287</v>
      </c>
      <c r="F38" s="18" t="s">
        <v>32</v>
      </c>
      <c r="G38" s="19" t="s">
        <v>33</v>
      </c>
      <c r="H38" s="26" t="s">
        <v>288</v>
      </c>
      <c r="I38" s="18" t="s">
        <v>289</v>
      </c>
      <c r="J38" s="16">
        <v>35</v>
      </c>
      <c r="K38" s="38">
        <v>7</v>
      </c>
      <c r="L38" s="18" t="s">
        <v>75</v>
      </c>
      <c r="M38" s="38"/>
      <c r="N38" s="38"/>
      <c r="O38" s="19"/>
      <c r="P38" s="19"/>
      <c r="Q38" s="19" t="s">
        <v>282</v>
      </c>
      <c r="R38" s="18" t="s">
        <v>283</v>
      </c>
      <c r="S38" s="32" t="s">
        <v>290</v>
      </c>
      <c r="T38" s="32" t="s">
        <v>290</v>
      </c>
      <c r="U38" s="18"/>
      <c r="V38" s="19"/>
      <c r="W38" s="19"/>
      <c r="X38" s="3"/>
      <c r="Y38" s="3"/>
      <c r="Z38" s="3"/>
      <c r="AA38" s="3"/>
      <c r="AB38" s="3"/>
      <c r="AC38" s="3"/>
      <c r="AD38" s="3"/>
    </row>
    <row r="39" s="8" customFormat="1" spans="1:30">
      <c r="A39" s="30" t="s">
        <v>291</v>
      </c>
      <c r="B39" s="30"/>
      <c r="C39" s="30"/>
      <c r="D39" s="30">
        <v>32</v>
      </c>
      <c r="E39" s="30"/>
      <c r="F39" s="30"/>
      <c r="G39" s="30"/>
      <c r="H39" s="31"/>
      <c r="I39" s="30"/>
      <c r="J39" s="30"/>
      <c r="K39" s="30">
        <f>SUM(K40:K71)</f>
        <v>14618</v>
      </c>
      <c r="L39" s="30">
        <f>SUM(L40:L70)</f>
        <v>12590</v>
      </c>
      <c r="M39" s="30">
        <f>SUM(M40:M63)</f>
        <v>1728</v>
      </c>
      <c r="N39" s="30">
        <v>300</v>
      </c>
      <c r="O39" s="30">
        <f t="shared" ref="N39:P39" si="2">SUM(O40:O55)</f>
        <v>0</v>
      </c>
      <c r="P39" s="30">
        <f t="shared" si="2"/>
        <v>0</v>
      </c>
      <c r="Q39" s="30"/>
      <c r="R39" s="30"/>
      <c r="S39" s="31"/>
      <c r="T39" s="31"/>
      <c r="U39" s="30"/>
      <c r="V39" s="30"/>
      <c r="W39" s="30"/>
      <c r="X39" s="48"/>
      <c r="Y39" s="48"/>
      <c r="Z39" s="48"/>
      <c r="AA39" s="48"/>
      <c r="AB39" s="48"/>
      <c r="AC39" s="48"/>
      <c r="AD39" s="48"/>
    </row>
    <row r="40" s="2" customFormat="1" ht="162" spans="1:30">
      <c r="A40" s="18">
        <v>32</v>
      </c>
      <c r="B40" s="18" t="s">
        <v>292</v>
      </c>
      <c r="C40" s="33" t="s">
        <v>293</v>
      </c>
      <c r="D40" s="18" t="s">
        <v>294</v>
      </c>
      <c r="E40" s="18" t="s">
        <v>193</v>
      </c>
      <c r="F40" s="18" t="s">
        <v>32</v>
      </c>
      <c r="G40" s="33" t="s">
        <v>295</v>
      </c>
      <c r="H40" s="34" t="s">
        <v>296</v>
      </c>
      <c r="I40" s="18" t="s">
        <v>226</v>
      </c>
      <c r="J40" s="18">
        <v>11</v>
      </c>
      <c r="K40" s="35">
        <v>220</v>
      </c>
      <c r="L40" s="18"/>
      <c r="M40" s="35">
        <v>220</v>
      </c>
      <c r="N40" s="18"/>
      <c r="O40" s="18"/>
      <c r="P40" s="18"/>
      <c r="Q40" s="18" t="s">
        <v>60</v>
      </c>
      <c r="R40" s="18" t="s">
        <v>61</v>
      </c>
      <c r="S40" s="17" t="s">
        <v>297</v>
      </c>
      <c r="T40" s="17" t="s">
        <v>298</v>
      </c>
      <c r="U40" s="18"/>
      <c r="V40" s="18"/>
      <c r="W40" s="18"/>
      <c r="X40" s="3"/>
      <c r="Y40" s="3"/>
      <c r="Z40" s="3"/>
      <c r="AA40" s="3"/>
      <c r="AB40" s="3"/>
      <c r="AC40" s="3"/>
      <c r="AD40" s="3"/>
    </row>
    <row r="41" s="2" customFormat="1" ht="178.2" spans="1:30">
      <c r="A41" s="18">
        <v>33</v>
      </c>
      <c r="B41" s="18" t="s">
        <v>299</v>
      </c>
      <c r="C41" s="33" t="s">
        <v>300</v>
      </c>
      <c r="D41" s="18" t="s">
        <v>294</v>
      </c>
      <c r="E41" s="18" t="s">
        <v>301</v>
      </c>
      <c r="F41" s="18" t="s">
        <v>147</v>
      </c>
      <c r="G41" s="33" t="s">
        <v>66</v>
      </c>
      <c r="H41" s="34" t="s">
        <v>302</v>
      </c>
      <c r="I41" s="18" t="s">
        <v>226</v>
      </c>
      <c r="J41" s="18">
        <v>5</v>
      </c>
      <c r="K41" s="35">
        <v>50</v>
      </c>
      <c r="L41" s="35">
        <v>50</v>
      </c>
      <c r="M41" s="18"/>
      <c r="N41" s="18"/>
      <c r="O41" s="18"/>
      <c r="P41" s="18"/>
      <c r="Q41" s="18" t="s">
        <v>60</v>
      </c>
      <c r="R41" s="18" t="s">
        <v>61</v>
      </c>
      <c r="S41" s="17" t="s">
        <v>303</v>
      </c>
      <c r="T41" s="17" t="s">
        <v>304</v>
      </c>
      <c r="U41" s="18"/>
      <c r="V41" s="18"/>
      <c r="W41" s="18"/>
      <c r="X41" s="3"/>
      <c r="Y41" s="3"/>
      <c r="Z41" s="3"/>
      <c r="AA41" s="3"/>
      <c r="AB41" s="3"/>
      <c r="AC41" s="3"/>
      <c r="AD41" s="3"/>
    </row>
    <row r="42" s="2" customFormat="1" ht="194.4" spans="1:30">
      <c r="A42" s="18">
        <v>34</v>
      </c>
      <c r="B42" s="18" t="s">
        <v>305</v>
      </c>
      <c r="C42" s="19" t="s">
        <v>306</v>
      </c>
      <c r="D42" s="16" t="s">
        <v>193</v>
      </c>
      <c r="E42" s="19" t="s">
        <v>307</v>
      </c>
      <c r="F42" s="19" t="s">
        <v>32</v>
      </c>
      <c r="G42" s="19" t="s">
        <v>78</v>
      </c>
      <c r="H42" s="17" t="s">
        <v>524</v>
      </c>
      <c r="I42" s="19" t="s">
        <v>51</v>
      </c>
      <c r="J42" s="19" t="s">
        <v>104</v>
      </c>
      <c r="K42" s="19">
        <v>100</v>
      </c>
      <c r="L42" s="19">
        <v>100</v>
      </c>
      <c r="M42" s="19"/>
      <c r="N42" s="19"/>
      <c r="O42" s="19"/>
      <c r="P42" s="19"/>
      <c r="Q42" s="19" t="s">
        <v>81</v>
      </c>
      <c r="R42" s="19" t="s">
        <v>82</v>
      </c>
      <c r="S42" s="17" t="s">
        <v>309</v>
      </c>
      <c r="T42" s="17" t="s">
        <v>310</v>
      </c>
      <c r="U42" s="19"/>
      <c r="V42" s="19"/>
      <c r="W42" s="19"/>
      <c r="X42" s="49"/>
      <c r="Y42" s="49"/>
      <c r="Z42" s="49"/>
      <c r="AA42" s="49"/>
      <c r="AB42" s="6"/>
      <c r="AC42" s="52"/>
      <c r="AD42" s="52"/>
    </row>
    <row r="43" s="2" customFormat="1" ht="194.4" spans="1:30">
      <c r="A43" s="18">
        <v>35</v>
      </c>
      <c r="B43" s="18" t="s">
        <v>311</v>
      </c>
      <c r="C43" s="19" t="s">
        <v>312</v>
      </c>
      <c r="D43" s="16" t="s">
        <v>193</v>
      </c>
      <c r="E43" s="19" t="s">
        <v>313</v>
      </c>
      <c r="F43" s="16" t="s">
        <v>32</v>
      </c>
      <c r="G43" s="16" t="s">
        <v>78</v>
      </c>
      <c r="H43" s="32" t="s">
        <v>314</v>
      </c>
      <c r="I43" s="19" t="s">
        <v>226</v>
      </c>
      <c r="J43" s="19">
        <v>32.25</v>
      </c>
      <c r="K43" s="19">
        <v>150</v>
      </c>
      <c r="L43" s="19">
        <v>150</v>
      </c>
      <c r="M43" s="19"/>
      <c r="N43" s="19"/>
      <c r="O43" s="19"/>
      <c r="P43" s="19"/>
      <c r="Q43" s="18" t="s">
        <v>81</v>
      </c>
      <c r="R43" s="18" t="s">
        <v>113</v>
      </c>
      <c r="S43" s="32" t="s">
        <v>315</v>
      </c>
      <c r="T43" s="32" t="s">
        <v>316</v>
      </c>
      <c r="U43" s="19"/>
      <c r="V43" s="19"/>
      <c r="W43" s="19"/>
      <c r="X43" s="6"/>
      <c r="Y43" s="6"/>
      <c r="Z43" s="6"/>
      <c r="AA43" s="6"/>
      <c r="AB43" s="6"/>
      <c r="AC43" s="52"/>
      <c r="AD43" s="52"/>
    </row>
    <row r="44" s="2" customFormat="1" ht="194.4" spans="1:30">
      <c r="A44" s="18">
        <v>36</v>
      </c>
      <c r="B44" s="18" t="s">
        <v>317</v>
      </c>
      <c r="C44" s="19" t="s">
        <v>318</v>
      </c>
      <c r="D44" s="16" t="s">
        <v>193</v>
      </c>
      <c r="E44" s="16" t="s">
        <v>319</v>
      </c>
      <c r="F44" s="16" t="s">
        <v>32</v>
      </c>
      <c r="G44" s="16" t="s">
        <v>78</v>
      </c>
      <c r="H44" s="26" t="s">
        <v>320</v>
      </c>
      <c r="I44" s="19" t="s">
        <v>226</v>
      </c>
      <c r="J44" s="19" t="s">
        <v>321</v>
      </c>
      <c r="K44" s="19">
        <v>600</v>
      </c>
      <c r="L44" s="19">
        <v>600</v>
      </c>
      <c r="M44" s="19"/>
      <c r="N44" s="19"/>
      <c r="O44" s="19"/>
      <c r="P44" s="19"/>
      <c r="Q44" s="18" t="s">
        <v>81</v>
      </c>
      <c r="R44" s="18" t="s">
        <v>113</v>
      </c>
      <c r="S44" s="17" t="s">
        <v>322</v>
      </c>
      <c r="T44" s="17" t="s">
        <v>323</v>
      </c>
      <c r="U44" s="19"/>
      <c r="V44" s="19"/>
      <c r="W44" s="19"/>
      <c r="X44" s="6"/>
      <c r="Y44" s="6"/>
      <c r="Z44" s="49"/>
      <c r="AA44" s="49"/>
      <c r="AB44" s="43"/>
      <c r="AC44" s="52"/>
      <c r="AD44" s="52"/>
    </row>
    <row r="45" s="2" customFormat="1" ht="129.6" spans="1:30">
      <c r="A45" s="18">
        <v>37</v>
      </c>
      <c r="B45" s="18" t="s">
        <v>324</v>
      </c>
      <c r="C45" s="19" t="s">
        <v>325</v>
      </c>
      <c r="D45" s="16" t="s">
        <v>193</v>
      </c>
      <c r="E45" s="19" t="s">
        <v>326</v>
      </c>
      <c r="F45" s="18" t="s">
        <v>32</v>
      </c>
      <c r="G45" s="18" t="s">
        <v>78</v>
      </c>
      <c r="H45" s="26" t="s">
        <v>327</v>
      </c>
      <c r="I45" s="19" t="s">
        <v>51</v>
      </c>
      <c r="J45" s="19" t="s">
        <v>328</v>
      </c>
      <c r="K45" s="19">
        <v>350</v>
      </c>
      <c r="L45" s="19"/>
      <c r="M45" s="19">
        <v>350</v>
      </c>
      <c r="N45" s="19"/>
      <c r="O45" s="19"/>
      <c r="P45" s="19"/>
      <c r="Q45" s="18" t="s">
        <v>81</v>
      </c>
      <c r="R45" s="18" t="s">
        <v>113</v>
      </c>
      <c r="S45" s="17" t="s">
        <v>329</v>
      </c>
      <c r="T45" s="17" t="s">
        <v>323</v>
      </c>
      <c r="U45" s="19"/>
      <c r="V45" s="19"/>
      <c r="W45" s="19"/>
      <c r="X45" s="6"/>
      <c r="Y45" s="6"/>
      <c r="Z45" s="49"/>
      <c r="AA45" s="49"/>
      <c r="AB45" s="49"/>
      <c r="AC45" s="52"/>
      <c r="AD45" s="52"/>
    </row>
    <row r="46" s="2" customFormat="1" ht="145.8" spans="1:30">
      <c r="A46" s="18">
        <v>38</v>
      </c>
      <c r="B46" s="18" t="s">
        <v>330</v>
      </c>
      <c r="C46" s="19" t="s">
        <v>331</v>
      </c>
      <c r="D46" s="18" t="s">
        <v>294</v>
      </c>
      <c r="E46" s="35" t="s">
        <v>326</v>
      </c>
      <c r="F46" s="18" t="s">
        <v>32</v>
      </c>
      <c r="G46" s="18" t="s">
        <v>332</v>
      </c>
      <c r="H46" s="32" t="s">
        <v>333</v>
      </c>
      <c r="I46" s="18" t="s">
        <v>59</v>
      </c>
      <c r="J46" s="18" t="s">
        <v>104</v>
      </c>
      <c r="K46" s="18">
        <v>108</v>
      </c>
      <c r="L46" s="18">
        <v>108</v>
      </c>
      <c r="M46" s="18"/>
      <c r="N46" s="18"/>
      <c r="O46" s="18"/>
      <c r="P46" s="18"/>
      <c r="Q46" s="18" t="s">
        <v>334</v>
      </c>
      <c r="R46" s="18" t="s">
        <v>335</v>
      </c>
      <c r="S46" s="17" t="s">
        <v>336</v>
      </c>
      <c r="T46" s="17" t="s">
        <v>337</v>
      </c>
      <c r="U46" s="18"/>
      <c r="V46" s="18"/>
      <c r="W46" s="18"/>
      <c r="X46" s="3"/>
      <c r="Y46" s="3"/>
      <c r="Z46" s="3"/>
      <c r="AA46" s="3"/>
      <c r="AB46" s="3"/>
      <c r="AC46" s="3"/>
      <c r="AD46" s="3"/>
    </row>
    <row r="47" s="2" customFormat="1" ht="162" spans="1:30">
      <c r="A47" s="18">
        <v>39</v>
      </c>
      <c r="B47" s="18" t="s">
        <v>338</v>
      </c>
      <c r="C47" s="19" t="s">
        <v>339</v>
      </c>
      <c r="D47" s="19" t="s">
        <v>294</v>
      </c>
      <c r="E47" s="19" t="s">
        <v>340</v>
      </c>
      <c r="F47" s="19" t="s">
        <v>32</v>
      </c>
      <c r="G47" s="19" t="s">
        <v>332</v>
      </c>
      <c r="H47" s="17" t="s">
        <v>341</v>
      </c>
      <c r="I47" s="18" t="s">
        <v>342</v>
      </c>
      <c r="J47" s="18" t="s">
        <v>343</v>
      </c>
      <c r="K47" s="18">
        <v>200</v>
      </c>
      <c r="L47" s="18">
        <v>200</v>
      </c>
      <c r="M47" s="18"/>
      <c r="N47" s="18"/>
      <c r="O47" s="18"/>
      <c r="P47" s="18"/>
      <c r="Q47" s="18" t="s">
        <v>334</v>
      </c>
      <c r="R47" s="18" t="s">
        <v>335</v>
      </c>
      <c r="S47" s="17" t="s">
        <v>344</v>
      </c>
      <c r="T47" s="17" t="s">
        <v>345</v>
      </c>
      <c r="U47" s="18"/>
      <c r="V47" s="18"/>
      <c r="W47" s="18"/>
      <c r="X47" s="3"/>
      <c r="Y47" s="3"/>
      <c r="Z47" s="3"/>
      <c r="AA47" s="3"/>
      <c r="AB47" s="3"/>
      <c r="AC47" s="3"/>
      <c r="AD47" s="3"/>
    </row>
    <row r="48" s="2" customFormat="1" ht="194.4" spans="1:30">
      <c r="A48" s="18">
        <v>40</v>
      </c>
      <c r="B48" s="18" t="s">
        <v>346</v>
      </c>
      <c r="C48" s="19" t="s">
        <v>347</v>
      </c>
      <c r="D48" s="19" t="s">
        <v>294</v>
      </c>
      <c r="E48" s="19" t="s">
        <v>193</v>
      </c>
      <c r="F48" s="19" t="s">
        <v>32</v>
      </c>
      <c r="G48" s="19" t="s">
        <v>148</v>
      </c>
      <c r="H48" s="17" t="s">
        <v>525</v>
      </c>
      <c r="I48" s="18" t="s">
        <v>349</v>
      </c>
      <c r="J48" s="18">
        <v>1</v>
      </c>
      <c r="K48" s="18">
        <v>400</v>
      </c>
      <c r="L48" s="18">
        <v>400</v>
      </c>
      <c r="M48" s="18"/>
      <c r="N48" s="18"/>
      <c r="O48" s="18"/>
      <c r="P48" s="18"/>
      <c r="Q48" s="19" t="s">
        <v>121</v>
      </c>
      <c r="R48" s="18" t="s">
        <v>122</v>
      </c>
      <c r="S48" s="17" t="s">
        <v>350</v>
      </c>
      <c r="T48" s="17"/>
      <c r="U48" s="18"/>
      <c r="V48" s="18"/>
      <c r="W48" s="18"/>
      <c r="X48" s="3"/>
      <c r="Y48" s="3"/>
      <c r="Z48" s="3"/>
      <c r="AA48" s="3"/>
      <c r="AB48" s="3"/>
      <c r="AC48" s="3"/>
      <c r="AD48" s="3"/>
    </row>
    <row r="49" s="5" customFormat="1" ht="178.2" spans="1:30">
      <c r="A49" s="18">
        <v>41</v>
      </c>
      <c r="B49" s="18" t="s">
        <v>351</v>
      </c>
      <c r="C49" s="19" t="s">
        <v>352</v>
      </c>
      <c r="D49" s="19" t="s">
        <v>294</v>
      </c>
      <c r="E49" s="19" t="s">
        <v>193</v>
      </c>
      <c r="F49" s="19" t="s">
        <v>32</v>
      </c>
      <c r="G49" s="19" t="s">
        <v>353</v>
      </c>
      <c r="H49" s="17" t="s">
        <v>526</v>
      </c>
      <c r="I49" s="19" t="s">
        <v>59</v>
      </c>
      <c r="J49" s="19">
        <v>1</v>
      </c>
      <c r="K49" s="19">
        <v>97</v>
      </c>
      <c r="L49" s="19">
        <v>97</v>
      </c>
      <c r="M49" s="19"/>
      <c r="N49" s="19"/>
      <c r="O49" s="19"/>
      <c r="P49" s="19"/>
      <c r="Q49" s="19" t="s">
        <v>121</v>
      </c>
      <c r="R49" s="19" t="s">
        <v>122</v>
      </c>
      <c r="S49" s="17" t="s">
        <v>355</v>
      </c>
      <c r="T49" s="17" t="s">
        <v>356</v>
      </c>
      <c r="U49" s="19"/>
      <c r="V49" s="19"/>
      <c r="W49" s="19"/>
      <c r="X49" s="6"/>
      <c r="Y49" s="6"/>
      <c r="Z49" s="6"/>
      <c r="AA49" s="6"/>
      <c r="AB49" s="6"/>
      <c r="AC49" s="6"/>
      <c r="AD49" s="6"/>
    </row>
    <row r="50" s="5" customFormat="1" ht="162" spans="1:30">
      <c r="A50" s="18">
        <v>42</v>
      </c>
      <c r="B50" s="18" t="s">
        <v>357</v>
      </c>
      <c r="C50" s="19" t="s">
        <v>358</v>
      </c>
      <c r="D50" s="19" t="s">
        <v>294</v>
      </c>
      <c r="E50" s="19" t="s">
        <v>193</v>
      </c>
      <c r="F50" s="19" t="s">
        <v>32</v>
      </c>
      <c r="G50" s="19" t="s">
        <v>265</v>
      </c>
      <c r="H50" s="17" t="s">
        <v>359</v>
      </c>
      <c r="I50" s="18" t="s">
        <v>226</v>
      </c>
      <c r="J50" s="18">
        <v>9.5</v>
      </c>
      <c r="K50" s="18">
        <v>550</v>
      </c>
      <c r="L50" s="18">
        <v>550</v>
      </c>
      <c r="M50" s="18"/>
      <c r="N50" s="18"/>
      <c r="O50" s="18"/>
      <c r="P50" s="18"/>
      <c r="Q50" s="19" t="s">
        <v>121</v>
      </c>
      <c r="R50" s="18" t="s">
        <v>122</v>
      </c>
      <c r="S50" s="17" t="s">
        <v>360</v>
      </c>
      <c r="T50" s="17" t="s">
        <v>361</v>
      </c>
      <c r="U50" s="18"/>
      <c r="V50" s="18"/>
      <c r="W50" s="18"/>
      <c r="X50" s="6"/>
      <c r="Y50" s="6"/>
      <c r="Z50" s="6"/>
      <c r="AA50" s="6"/>
      <c r="AB50" s="6"/>
      <c r="AC50" s="6"/>
      <c r="AD50" s="6"/>
    </row>
    <row r="51" s="5" customFormat="1" ht="178.2" spans="1:30">
      <c r="A51" s="18">
        <v>43</v>
      </c>
      <c r="B51" s="18" t="s">
        <v>362</v>
      </c>
      <c r="C51" s="19" t="s">
        <v>363</v>
      </c>
      <c r="D51" s="19" t="s">
        <v>294</v>
      </c>
      <c r="E51" s="19" t="s">
        <v>313</v>
      </c>
      <c r="F51" s="19" t="s">
        <v>32</v>
      </c>
      <c r="G51" s="19" t="s">
        <v>364</v>
      </c>
      <c r="H51" s="17" t="s">
        <v>365</v>
      </c>
      <c r="I51" s="19" t="s">
        <v>226</v>
      </c>
      <c r="J51" s="19" t="s">
        <v>366</v>
      </c>
      <c r="K51" s="19">
        <v>700</v>
      </c>
      <c r="L51" s="19"/>
      <c r="M51" s="19">
        <v>700</v>
      </c>
      <c r="N51" s="19"/>
      <c r="O51" s="19"/>
      <c r="P51" s="19"/>
      <c r="Q51" s="19" t="s">
        <v>121</v>
      </c>
      <c r="R51" s="19" t="s">
        <v>122</v>
      </c>
      <c r="S51" s="17" t="s">
        <v>527</v>
      </c>
      <c r="T51" s="17" t="s">
        <v>368</v>
      </c>
      <c r="U51" s="19"/>
      <c r="V51" s="19"/>
      <c r="W51" s="19"/>
      <c r="X51" s="6"/>
      <c r="Y51" s="6"/>
      <c r="Z51" s="6"/>
      <c r="AA51" s="6"/>
      <c r="AB51" s="6"/>
      <c r="AC51" s="6"/>
      <c r="AD51" s="6"/>
    </row>
    <row r="52" s="5" customFormat="1" ht="178.2" spans="1:30">
      <c r="A52" s="18">
        <v>44</v>
      </c>
      <c r="B52" s="18" t="s">
        <v>369</v>
      </c>
      <c r="C52" s="19" t="s">
        <v>370</v>
      </c>
      <c r="D52" s="19" t="s">
        <v>294</v>
      </c>
      <c r="E52" s="19" t="s">
        <v>193</v>
      </c>
      <c r="F52" s="19" t="s">
        <v>32</v>
      </c>
      <c r="G52" s="19" t="s">
        <v>371</v>
      </c>
      <c r="H52" s="17" t="s">
        <v>372</v>
      </c>
      <c r="I52" s="19" t="s">
        <v>226</v>
      </c>
      <c r="J52" s="19">
        <v>19.8</v>
      </c>
      <c r="K52" s="19">
        <v>1000</v>
      </c>
      <c r="L52" s="19">
        <v>1000</v>
      </c>
      <c r="M52" s="19"/>
      <c r="N52" s="19"/>
      <c r="O52" s="19"/>
      <c r="P52" s="19"/>
      <c r="Q52" s="19" t="s">
        <v>121</v>
      </c>
      <c r="R52" s="19" t="s">
        <v>122</v>
      </c>
      <c r="S52" s="17" t="s">
        <v>373</v>
      </c>
      <c r="T52" s="17" t="s">
        <v>368</v>
      </c>
      <c r="U52" s="19"/>
      <c r="V52" s="19"/>
      <c r="W52" s="19"/>
      <c r="X52" s="6"/>
      <c r="Y52" s="6"/>
      <c r="Z52" s="6"/>
      <c r="AA52" s="6"/>
      <c r="AB52" s="6"/>
      <c r="AC52" s="6"/>
      <c r="AD52" s="6"/>
    </row>
    <row r="53" s="2" customFormat="1" ht="113.4" spans="1:30">
      <c r="A53" s="18">
        <v>45</v>
      </c>
      <c r="B53" s="18" t="s">
        <v>374</v>
      </c>
      <c r="C53" s="19" t="s">
        <v>375</v>
      </c>
      <c r="D53" s="19" t="s">
        <v>294</v>
      </c>
      <c r="E53" s="19" t="s">
        <v>376</v>
      </c>
      <c r="F53" s="19" t="s">
        <v>32</v>
      </c>
      <c r="G53" s="19" t="s">
        <v>377</v>
      </c>
      <c r="H53" s="17" t="s">
        <v>378</v>
      </c>
      <c r="I53" s="18" t="s">
        <v>45</v>
      </c>
      <c r="J53" s="18">
        <v>6000</v>
      </c>
      <c r="K53" s="18">
        <v>186</v>
      </c>
      <c r="L53" s="18">
        <v>186</v>
      </c>
      <c r="M53" s="18"/>
      <c r="N53" s="18"/>
      <c r="O53" s="18"/>
      <c r="P53" s="18"/>
      <c r="Q53" s="18" t="s">
        <v>169</v>
      </c>
      <c r="R53" s="18" t="s">
        <v>379</v>
      </c>
      <c r="S53" s="32" t="s">
        <v>380</v>
      </c>
      <c r="T53" s="32" t="s">
        <v>381</v>
      </c>
      <c r="U53" s="38"/>
      <c r="V53" s="38"/>
      <c r="W53" s="38"/>
      <c r="X53" s="3"/>
      <c r="Y53" s="3"/>
      <c r="Z53" s="3"/>
      <c r="AA53" s="3"/>
      <c r="AB53" s="3"/>
      <c r="AC53" s="3"/>
      <c r="AD53" s="3"/>
    </row>
    <row r="54" s="2" customFormat="1" ht="113.4" spans="1:30">
      <c r="A54" s="18">
        <v>46</v>
      </c>
      <c r="B54" s="18" t="s">
        <v>382</v>
      </c>
      <c r="C54" s="19" t="s">
        <v>383</v>
      </c>
      <c r="D54" s="19" t="s">
        <v>294</v>
      </c>
      <c r="E54" s="19" t="s">
        <v>384</v>
      </c>
      <c r="F54" s="19"/>
      <c r="G54" s="19" t="s">
        <v>377</v>
      </c>
      <c r="H54" s="17" t="s">
        <v>528</v>
      </c>
      <c r="I54" s="18" t="s">
        <v>45</v>
      </c>
      <c r="J54" s="18">
        <v>4000</v>
      </c>
      <c r="K54" s="18">
        <v>480</v>
      </c>
      <c r="L54" s="18">
        <v>480</v>
      </c>
      <c r="M54" s="18"/>
      <c r="N54" s="18"/>
      <c r="O54" s="18"/>
      <c r="P54" s="18"/>
      <c r="Q54" s="18" t="s">
        <v>169</v>
      </c>
      <c r="R54" s="18" t="s">
        <v>379</v>
      </c>
      <c r="S54" s="32" t="s">
        <v>386</v>
      </c>
      <c r="T54" s="32" t="s">
        <v>387</v>
      </c>
      <c r="U54" s="38"/>
      <c r="V54" s="38"/>
      <c r="W54" s="38"/>
      <c r="X54" s="3"/>
      <c r="Y54" s="3"/>
      <c r="Z54" s="3"/>
      <c r="AA54" s="3"/>
      <c r="AB54" s="3"/>
      <c r="AC54" s="3"/>
      <c r="AD54" s="3"/>
    </row>
    <row r="55" s="5" customFormat="1" ht="113.4" spans="1:30">
      <c r="A55" s="18">
        <v>47</v>
      </c>
      <c r="B55" s="18" t="s">
        <v>388</v>
      </c>
      <c r="C55" s="19" t="s">
        <v>389</v>
      </c>
      <c r="D55" s="19" t="s">
        <v>294</v>
      </c>
      <c r="E55" s="19" t="s">
        <v>384</v>
      </c>
      <c r="F55" s="19"/>
      <c r="G55" s="19" t="s">
        <v>390</v>
      </c>
      <c r="H55" s="17" t="s">
        <v>391</v>
      </c>
      <c r="I55" s="18" t="s">
        <v>226</v>
      </c>
      <c r="J55" s="18">
        <v>10</v>
      </c>
      <c r="K55" s="18">
        <v>1000</v>
      </c>
      <c r="L55" s="18">
        <v>1000</v>
      </c>
      <c r="M55" s="18"/>
      <c r="N55" s="18"/>
      <c r="O55" s="18"/>
      <c r="P55" s="18"/>
      <c r="Q55" s="18" t="s">
        <v>169</v>
      </c>
      <c r="R55" s="18" t="s">
        <v>379</v>
      </c>
      <c r="S55" s="17" t="s">
        <v>392</v>
      </c>
      <c r="T55" s="17" t="s">
        <v>392</v>
      </c>
      <c r="U55" s="18"/>
      <c r="V55" s="18"/>
      <c r="W55" s="18"/>
      <c r="X55" s="6"/>
      <c r="Y55" s="6"/>
      <c r="Z55" s="6"/>
      <c r="AA55" s="6"/>
      <c r="AB55" s="6"/>
      <c r="AC55" s="6"/>
      <c r="AD55" s="6"/>
    </row>
    <row r="56" s="2" customFormat="1" ht="194.4" spans="1:30">
      <c r="A56" s="18">
        <v>48</v>
      </c>
      <c r="B56" s="18" t="s">
        <v>393</v>
      </c>
      <c r="C56" s="18" t="s">
        <v>394</v>
      </c>
      <c r="D56" s="19" t="s">
        <v>294</v>
      </c>
      <c r="E56" s="19" t="s">
        <v>313</v>
      </c>
      <c r="F56" s="19" t="s">
        <v>32</v>
      </c>
      <c r="G56" s="18" t="s">
        <v>167</v>
      </c>
      <c r="H56" s="17" t="s">
        <v>395</v>
      </c>
      <c r="I56" s="18" t="s">
        <v>226</v>
      </c>
      <c r="J56" s="18">
        <v>67.25</v>
      </c>
      <c r="K56" s="18">
        <v>458</v>
      </c>
      <c r="L56" s="18"/>
      <c r="M56" s="18">
        <v>458</v>
      </c>
      <c r="N56" s="18"/>
      <c r="O56" s="18"/>
      <c r="P56" s="18"/>
      <c r="Q56" s="18" t="s">
        <v>169</v>
      </c>
      <c r="R56" s="18" t="s">
        <v>379</v>
      </c>
      <c r="S56" s="17" t="s">
        <v>396</v>
      </c>
      <c r="T56" s="17" t="s">
        <v>368</v>
      </c>
      <c r="U56" s="18"/>
      <c r="V56" s="18"/>
      <c r="W56" s="18"/>
      <c r="X56" s="3"/>
      <c r="Y56" s="3"/>
      <c r="Z56" s="3"/>
      <c r="AA56" s="3"/>
      <c r="AB56" s="3"/>
      <c r="AC56" s="3"/>
      <c r="AD56" s="3"/>
    </row>
    <row r="57" s="5" customFormat="1" ht="162" spans="1:30">
      <c r="A57" s="18">
        <v>49</v>
      </c>
      <c r="B57" s="18" t="s">
        <v>397</v>
      </c>
      <c r="C57" s="19" t="s">
        <v>398</v>
      </c>
      <c r="D57" s="19" t="s">
        <v>294</v>
      </c>
      <c r="E57" s="19" t="s">
        <v>384</v>
      </c>
      <c r="F57" s="19" t="s">
        <v>194</v>
      </c>
      <c r="G57" s="19" t="s">
        <v>219</v>
      </c>
      <c r="H57" s="17" t="s">
        <v>399</v>
      </c>
      <c r="I57" s="19" t="s">
        <v>226</v>
      </c>
      <c r="J57" s="19">
        <v>0.9</v>
      </c>
      <c r="K57" s="19">
        <v>80</v>
      </c>
      <c r="L57" s="19">
        <v>80</v>
      </c>
      <c r="M57" s="19"/>
      <c r="N57" s="19"/>
      <c r="O57" s="19"/>
      <c r="P57" s="19"/>
      <c r="Q57" s="19" t="s">
        <v>186</v>
      </c>
      <c r="R57" s="19" t="s">
        <v>187</v>
      </c>
      <c r="S57" s="17" t="s">
        <v>400</v>
      </c>
      <c r="T57" s="17" t="s">
        <v>401</v>
      </c>
      <c r="U57" s="19"/>
      <c r="V57" s="19"/>
      <c r="W57" s="19"/>
      <c r="X57" s="6"/>
      <c r="Y57" s="6"/>
      <c r="Z57" s="6"/>
      <c r="AA57" s="6"/>
      <c r="AB57" s="6"/>
      <c r="AC57" s="6"/>
      <c r="AD57" s="6"/>
    </row>
    <row r="58" s="5" customFormat="1" ht="162" spans="1:30">
      <c r="A58" s="18">
        <v>50</v>
      </c>
      <c r="B58" s="18" t="s">
        <v>402</v>
      </c>
      <c r="C58" s="19" t="s">
        <v>403</v>
      </c>
      <c r="D58" s="19" t="s">
        <v>294</v>
      </c>
      <c r="E58" s="19" t="s">
        <v>384</v>
      </c>
      <c r="F58" s="19" t="s">
        <v>194</v>
      </c>
      <c r="G58" s="19" t="s">
        <v>219</v>
      </c>
      <c r="H58" s="17" t="s">
        <v>404</v>
      </c>
      <c r="I58" s="19" t="s">
        <v>226</v>
      </c>
      <c r="J58" s="19">
        <v>1</v>
      </c>
      <c r="K58" s="19">
        <v>60</v>
      </c>
      <c r="L58" s="19">
        <v>60</v>
      </c>
      <c r="M58" s="19"/>
      <c r="N58" s="19"/>
      <c r="O58" s="19"/>
      <c r="P58" s="19"/>
      <c r="Q58" s="19" t="s">
        <v>186</v>
      </c>
      <c r="R58" s="19" t="s">
        <v>187</v>
      </c>
      <c r="S58" s="17" t="s">
        <v>405</v>
      </c>
      <c r="T58" s="17" t="s">
        <v>406</v>
      </c>
      <c r="U58" s="19"/>
      <c r="V58" s="19"/>
      <c r="W58" s="19"/>
      <c r="X58" s="6"/>
      <c r="Y58" s="6"/>
      <c r="Z58" s="6"/>
      <c r="AA58" s="6"/>
      <c r="AB58" s="6"/>
      <c r="AC58" s="6"/>
      <c r="AD58" s="6"/>
    </row>
    <row r="59" s="5" customFormat="1" ht="259.2" spans="1:30">
      <c r="A59" s="18">
        <v>51</v>
      </c>
      <c r="B59" s="18" t="s">
        <v>407</v>
      </c>
      <c r="C59" s="19" t="s">
        <v>408</v>
      </c>
      <c r="D59" s="19" t="s">
        <v>294</v>
      </c>
      <c r="E59" s="19" t="s">
        <v>193</v>
      </c>
      <c r="F59" s="19" t="s">
        <v>194</v>
      </c>
      <c r="G59" s="19" t="s">
        <v>219</v>
      </c>
      <c r="H59" s="17" t="s">
        <v>409</v>
      </c>
      <c r="I59" s="19" t="s">
        <v>177</v>
      </c>
      <c r="J59" s="19">
        <v>2000</v>
      </c>
      <c r="K59" s="19">
        <v>1650</v>
      </c>
      <c r="L59" s="19">
        <v>1650</v>
      </c>
      <c r="M59" s="19"/>
      <c r="N59" s="19"/>
      <c r="O59" s="19"/>
      <c r="P59" s="19"/>
      <c r="Q59" s="19" t="s">
        <v>186</v>
      </c>
      <c r="R59" s="19" t="s">
        <v>187</v>
      </c>
      <c r="S59" s="17" t="s">
        <v>410</v>
      </c>
      <c r="T59" s="17" t="s">
        <v>411</v>
      </c>
      <c r="U59" s="19"/>
      <c r="V59" s="19"/>
      <c r="W59" s="19"/>
      <c r="X59" s="6"/>
      <c r="Y59" s="6"/>
      <c r="Z59" s="6"/>
      <c r="AA59" s="6"/>
      <c r="AB59" s="6"/>
      <c r="AC59" s="6"/>
      <c r="AD59" s="6"/>
    </row>
    <row r="60" s="5" customFormat="1" ht="194.4" spans="1:30">
      <c r="A60" s="18">
        <v>52</v>
      </c>
      <c r="B60" s="18" t="s">
        <v>412</v>
      </c>
      <c r="C60" s="19" t="s">
        <v>413</v>
      </c>
      <c r="D60" s="19" t="s">
        <v>294</v>
      </c>
      <c r="E60" s="19" t="s">
        <v>193</v>
      </c>
      <c r="F60" s="19" t="s">
        <v>32</v>
      </c>
      <c r="G60" s="19" t="s">
        <v>219</v>
      </c>
      <c r="H60" s="17" t="s">
        <v>414</v>
      </c>
      <c r="I60" s="19" t="s">
        <v>226</v>
      </c>
      <c r="J60" s="19">
        <v>4.5</v>
      </c>
      <c r="K60" s="19">
        <v>165</v>
      </c>
      <c r="L60" s="19">
        <v>165</v>
      </c>
      <c r="M60" s="19"/>
      <c r="N60" s="19"/>
      <c r="O60" s="19"/>
      <c r="P60" s="19"/>
      <c r="Q60" s="19" t="s">
        <v>186</v>
      </c>
      <c r="R60" s="19" t="s">
        <v>187</v>
      </c>
      <c r="S60" s="17" t="s">
        <v>415</v>
      </c>
      <c r="T60" s="17" t="s">
        <v>416</v>
      </c>
      <c r="U60" s="19"/>
      <c r="V60" s="19"/>
      <c r="W60" s="19"/>
      <c r="X60" s="6"/>
      <c r="Y60" s="6"/>
      <c r="Z60" s="6"/>
      <c r="AA60" s="6"/>
      <c r="AB60" s="6"/>
      <c r="AC60" s="6"/>
      <c r="AD60" s="6"/>
    </row>
    <row r="61" s="5" customFormat="1" ht="178.2" spans="1:30">
      <c r="A61" s="18">
        <v>53</v>
      </c>
      <c r="B61" s="18" t="s">
        <v>417</v>
      </c>
      <c r="C61" s="19" t="s">
        <v>418</v>
      </c>
      <c r="D61" s="19" t="s">
        <v>294</v>
      </c>
      <c r="E61" s="19" t="s">
        <v>419</v>
      </c>
      <c r="F61" s="19" t="s">
        <v>194</v>
      </c>
      <c r="G61" s="19" t="s">
        <v>219</v>
      </c>
      <c r="H61" s="17" t="s">
        <v>420</v>
      </c>
      <c r="I61" s="19" t="s">
        <v>226</v>
      </c>
      <c r="J61" s="19">
        <v>57.4</v>
      </c>
      <c r="K61" s="19">
        <v>1000</v>
      </c>
      <c r="L61" s="19">
        <v>1000</v>
      </c>
      <c r="M61" s="19"/>
      <c r="N61" s="19"/>
      <c r="O61" s="19"/>
      <c r="P61" s="19"/>
      <c r="Q61" s="19" t="s">
        <v>186</v>
      </c>
      <c r="R61" s="19" t="s">
        <v>187</v>
      </c>
      <c r="S61" s="17" t="s">
        <v>421</v>
      </c>
      <c r="T61" s="17" t="s">
        <v>422</v>
      </c>
      <c r="U61" s="19"/>
      <c r="V61" s="19"/>
      <c r="W61" s="19"/>
      <c r="X61" s="6"/>
      <c r="Y61" s="6"/>
      <c r="Z61" s="6"/>
      <c r="AA61" s="6"/>
      <c r="AB61" s="6"/>
      <c r="AC61" s="6"/>
      <c r="AD61" s="6"/>
    </row>
    <row r="62" s="5" customFormat="1" ht="178.2" spans="1:30">
      <c r="A62" s="18">
        <v>54</v>
      </c>
      <c r="B62" s="18" t="s">
        <v>423</v>
      </c>
      <c r="C62" s="19" t="s">
        <v>424</v>
      </c>
      <c r="D62" s="19" t="s">
        <v>294</v>
      </c>
      <c r="E62" s="19" t="s">
        <v>425</v>
      </c>
      <c r="F62" s="19" t="s">
        <v>32</v>
      </c>
      <c r="G62" s="19" t="s">
        <v>195</v>
      </c>
      <c r="H62" s="17" t="s">
        <v>426</v>
      </c>
      <c r="I62" s="19" t="s">
        <v>226</v>
      </c>
      <c r="J62" s="19">
        <v>30.7</v>
      </c>
      <c r="K62" s="19">
        <v>2000</v>
      </c>
      <c r="L62" s="19">
        <v>2000</v>
      </c>
      <c r="M62" s="19"/>
      <c r="N62" s="19"/>
      <c r="O62" s="19"/>
      <c r="P62" s="19"/>
      <c r="Q62" s="19" t="s">
        <v>186</v>
      </c>
      <c r="R62" s="19" t="s">
        <v>187</v>
      </c>
      <c r="S62" s="17" t="s">
        <v>427</v>
      </c>
      <c r="T62" s="17" t="s">
        <v>428</v>
      </c>
      <c r="U62" s="19"/>
      <c r="V62" s="19"/>
      <c r="W62" s="19"/>
      <c r="X62" s="6"/>
      <c r="Y62" s="6"/>
      <c r="Z62" s="6"/>
      <c r="AA62" s="6"/>
      <c r="AB62" s="6"/>
      <c r="AC62" s="6"/>
      <c r="AD62" s="6"/>
    </row>
    <row r="63" s="5" customFormat="1" ht="178.2" spans="1:30">
      <c r="A63" s="18">
        <v>55</v>
      </c>
      <c r="B63" s="18" t="s">
        <v>429</v>
      </c>
      <c r="C63" s="19" t="s">
        <v>430</v>
      </c>
      <c r="D63" s="19" t="s">
        <v>294</v>
      </c>
      <c r="E63" s="19" t="s">
        <v>193</v>
      </c>
      <c r="F63" s="19" t="s">
        <v>32</v>
      </c>
      <c r="G63" s="19" t="s">
        <v>195</v>
      </c>
      <c r="H63" s="17" t="s">
        <v>431</v>
      </c>
      <c r="I63" s="19" t="s">
        <v>226</v>
      </c>
      <c r="J63" s="19">
        <v>16</v>
      </c>
      <c r="K63" s="19">
        <v>170</v>
      </c>
      <c r="L63" s="19">
        <v>170</v>
      </c>
      <c r="M63" s="19"/>
      <c r="N63" s="19"/>
      <c r="O63" s="19"/>
      <c r="P63" s="19"/>
      <c r="Q63" s="19" t="s">
        <v>186</v>
      </c>
      <c r="R63" s="19" t="s">
        <v>187</v>
      </c>
      <c r="S63" s="17" t="s">
        <v>432</v>
      </c>
      <c r="T63" s="17" t="s">
        <v>433</v>
      </c>
      <c r="U63" s="19"/>
      <c r="V63" s="19"/>
      <c r="W63" s="19"/>
      <c r="X63" s="6"/>
      <c r="Y63" s="6"/>
      <c r="Z63" s="6"/>
      <c r="AA63" s="6"/>
      <c r="AB63" s="6"/>
      <c r="AC63" s="6"/>
      <c r="AD63" s="6"/>
    </row>
    <row r="64" s="9" customFormat="1" ht="178.2" spans="1:30">
      <c r="A64" s="18">
        <v>56</v>
      </c>
      <c r="B64" s="36" t="s">
        <v>222</v>
      </c>
      <c r="C64" s="22" t="s">
        <v>223</v>
      </c>
      <c r="D64" s="19" t="s">
        <v>294</v>
      </c>
      <c r="E64" s="19" t="s">
        <v>193</v>
      </c>
      <c r="F64" s="22" t="s">
        <v>32</v>
      </c>
      <c r="G64" s="22" t="s">
        <v>224</v>
      </c>
      <c r="H64" s="22" t="s">
        <v>225</v>
      </c>
      <c r="I64" s="22" t="s">
        <v>226</v>
      </c>
      <c r="J64" s="22">
        <v>2</v>
      </c>
      <c r="K64" s="22">
        <v>120</v>
      </c>
      <c r="L64" s="22">
        <v>120</v>
      </c>
      <c r="M64" s="22"/>
      <c r="N64" s="22"/>
      <c r="O64" s="22"/>
      <c r="P64" s="22"/>
      <c r="Q64" s="22" t="s">
        <v>219</v>
      </c>
      <c r="R64" s="22" t="s">
        <v>187</v>
      </c>
      <c r="S64" s="23" t="s">
        <v>227</v>
      </c>
      <c r="T64" s="22" t="s">
        <v>228</v>
      </c>
      <c r="U64" s="22"/>
      <c r="V64" s="22"/>
      <c r="W64" s="50"/>
      <c r="X64" s="51"/>
      <c r="Y64" s="51"/>
      <c r="Z64" s="51"/>
      <c r="AA64" s="51"/>
      <c r="AB64" s="51"/>
      <c r="AC64" s="51"/>
      <c r="AD64" s="51"/>
    </row>
    <row r="65" s="5" customFormat="1" ht="210.6" spans="1:30">
      <c r="A65" s="18">
        <v>57</v>
      </c>
      <c r="B65" s="18" t="s">
        <v>434</v>
      </c>
      <c r="C65" s="19" t="s">
        <v>435</v>
      </c>
      <c r="D65" s="19" t="s">
        <v>294</v>
      </c>
      <c r="E65" s="19" t="s">
        <v>193</v>
      </c>
      <c r="F65" s="19" t="s">
        <v>32</v>
      </c>
      <c r="G65" s="19" t="s">
        <v>437</v>
      </c>
      <c r="H65" s="19" t="s">
        <v>438</v>
      </c>
      <c r="I65" s="19" t="s">
        <v>226</v>
      </c>
      <c r="J65" s="19">
        <v>1.6</v>
      </c>
      <c r="K65" s="19">
        <v>128</v>
      </c>
      <c r="L65" s="19">
        <v>128</v>
      </c>
      <c r="M65" s="19"/>
      <c r="N65" s="19"/>
      <c r="O65" s="19"/>
      <c r="P65" s="19"/>
      <c r="Q65" s="19" t="s">
        <v>219</v>
      </c>
      <c r="R65" s="19" t="s">
        <v>187</v>
      </c>
      <c r="S65" s="17" t="s">
        <v>439</v>
      </c>
      <c r="T65" s="19" t="s">
        <v>440</v>
      </c>
      <c r="U65" s="19"/>
      <c r="V65" s="19"/>
      <c r="W65" s="19"/>
      <c r="X65" s="6"/>
      <c r="Y65" s="6"/>
      <c r="Z65" s="6"/>
      <c r="AA65" s="6"/>
      <c r="AB65" s="6"/>
      <c r="AC65" s="6"/>
      <c r="AD65" s="6"/>
    </row>
    <row r="66" s="5" customFormat="1" ht="210.6" spans="1:30">
      <c r="A66" s="18">
        <v>58</v>
      </c>
      <c r="B66" s="18" t="s">
        <v>441</v>
      </c>
      <c r="C66" s="19" t="s">
        <v>442</v>
      </c>
      <c r="D66" s="19" t="s">
        <v>294</v>
      </c>
      <c r="E66" s="19" t="s">
        <v>193</v>
      </c>
      <c r="F66" s="19" t="s">
        <v>32</v>
      </c>
      <c r="G66" s="19" t="s">
        <v>443</v>
      </c>
      <c r="H66" s="19" t="s">
        <v>444</v>
      </c>
      <c r="I66" s="19" t="s">
        <v>226</v>
      </c>
      <c r="J66" s="19">
        <v>1.2</v>
      </c>
      <c r="K66" s="19">
        <v>146</v>
      </c>
      <c r="L66" s="19">
        <v>146</v>
      </c>
      <c r="M66" s="19"/>
      <c r="N66" s="19"/>
      <c r="O66" s="19"/>
      <c r="P66" s="19"/>
      <c r="Q66" s="19" t="s">
        <v>219</v>
      </c>
      <c r="R66" s="19" t="s">
        <v>187</v>
      </c>
      <c r="S66" s="17" t="s">
        <v>445</v>
      </c>
      <c r="T66" s="19" t="s">
        <v>446</v>
      </c>
      <c r="U66" s="19"/>
      <c r="V66" s="19"/>
      <c r="W66" s="19"/>
      <c r="X66" s="6"/>
      <c r="Y66" s="6"/>
      <c r="Z66" s="6"/>
      <c r="AA66" s="6"/>
      <c r="AB66" s="6"/>
      <c r="AC66" s="6"/>
      <c r="AD66" s="6"/>
    </row>
    <row r="67" s="5" customFormat="1" ht="194.4" spans="1:30">
      <c r="A67" s="18">
        <v>59</v>
      </c>
      <c r="B67" s="18" t="s">
        <v>447</v>
      </c>
      <c r="C67" s="19" t="s">
        <v>448</v>
      </c>
      <c r="D67" s="19" t="s">
        <v>294</v>
      </c>
      <c r="E67" s="19" t="s">
        <v>193</v>
      </c>
      <c r="F67" s="19" t="s">
        <v>32</v>
      </c>
      <c r="G67" s="19" t="s">
        <v>449</v>
      </c>
      <c r="H67" s="19" t="s">
        <v>529</v>
      </c>
      <c r="I67" s="19" t="s">
        <v>45</v>
      </c>
      <c r="J67" s="19">
        <v>1000</v>
      </c>
      <c r="K67" s="19">
        <v>70</v>
      </c>
      <c r="L67" s="19">
        <v>70</v>
      </c>
      <c r="M67" s="19"/>
      <c r="N67" s="19"/>
      <c r="O67" s="19"/>
      <c r="P67" s="19"/>
      <c r="Q67" s="19" t="s">
        <v>219</v>
      </c>
      <c r="R67" s="19" t="s">
        <v>187</v>
      </c>
      <c r="S67" s="17" t="s">
        <v>451</v>
      </c>
      <c r="T67" s="19" t="s">
        <v>452</v>
      </c>
      <c r="U67" s="19"/>
      <c r="V67" s="19"/>
      <c r="W67" s="19"/>
      <c r="X67" s="6"/>
      <c r="Y67" s="6"/>
      <c r="Z67" s="6"/>
      <c r="AA67" s="6"/>
      <c r="AB67" s="6"/>
      <c r="AC67" s="6"/>
      <c r="AD67" s="6"/>
    </row>
    <row r="68" s="5" customFormat="1" ht="113.4" spans="1:30">
      <c r="A68" s="18">
        <v>60</v>
      </c>
      <c r="B68" s="18" t="s">
        <v>453</v>
      </c>
      <c r="C68" s="19" t="s">
        <v>383</v>
      </c>
      <c r="D68" s="19" t="s">
        <v>294</v>
      </c>
      <c r="E68" s="19" t="s">
        <v>193</v>
      </c>
      <c r="F68" s="19" t="s">
        <v>32</v>
      </c>
      <c r="G68" s="19" t="s">
        <v>454</v>
      </c>
      <c r="H68" s="19" t="s">
        <v>455</v>
      </c>
      <c r="I68" s="19" t="s">
        <v>45</v>
      </c>
      <c r="J68" s="19">
        <v>4000</v>
      </c>
      <c r="K68" s="19">
        <v>480</v>
      </c>
      <c r="L68" s="19">
        <v>480</v>
      </c>
      <c r="M68" s="19"/>
      <c r="N68" s="19"/>
      <c r="O68" s="19"/>
      <c r="P68" s="19"/>
      <c r="Q68" s="19" t="s">
        <v>390</v>
      </c>
      <c r="R68" s="19" t="s">
        <v>456</v>
      </c>
      <c r="S68" s="17" t="s">
        <v>386</v>
      </c>
      <c r="T68" s="19" t="s">
        <v>387</v>
      </c>
      <c r="U68" s="19"/>
      <c r="V68" s="19"/>
      <c r="W68" s="19"/>
      <c r="X68" s="6"/>
      <c r="Y68" s="6"/>
      <c r="Z68" s="6"/>
      <c r="AA68" s="6"/>
      <c r="AB68" s="6"/>
      <c r="AC68" s="6"/>
      <c r="AD68" s="6"/>
    </row>
    <row r="69" s="5" customFormat="1" ht="145.8" spans="1:30">
      <c r="A69" s="18">
        <v>61</v>
      </c>
      <c r="B69" s="18" t="s">
        <v>457</v>
      </c>
      <c r="C69" s="19" t="s">
        <v>458</v>
      </c>
      <c r="D69" s="19" t="s">
        <v>294</v>
      </c>
      <c r="E69" s="19" t="s">
        <v>313</v>
      </c>
      <c r="F69" s="19" t="s">
        <v>32</v>
      </c>
      <c r="G69" s="19" t="s">
        <v>459</v>
      </c>
      <c r="H69" s="19" t="s">
        <v>460</v>
      </c>
      <c r="I69" s="19" t="s">
        <v>461</v>
      </c>
      <c r="J69" s="19">
        <v>1</v>
      </c>
      <c r="K69" s="19">
        <v>100</v>
      </c>
      <c r="L69" s="19">
        <v>100</v>
      </c>
      <c r="M69" s="19"/>
      <c r="N69" s="19"/>
      <c r="O69" s="19"/>
      <c r="P69" s="19"/>
      <c r="Q69" s="19" t="s">
        <v>233</v>
      </c>
      <c r="R69" s="19" t="s">
        <v>61</v>
      </c>
      <c r="S69" s="17" t="s">
        <v>462</v>
      </c>
      <c r="T69" s="19" t="s">
        <v>463</v>
      </c>
      <c r="U69" s="19"/>
      <c r="V69" s="19"/>
      <c r="W69" s="19"/>
      <c r="X69" s="6"/>
      <c r="Y69" s="6"/>
      <c r="Z69" s="6"/>
      <c r="AA69" s="6"/>
      <c r="AB69" s="6"/>
      <c r="AC69" s="6"/>
      <c r="AD69" s="6"/>
    </row>
    <row r="70" s="5" customFormat="1" ht="194.4" spans="1:30">
      <c r="A70" s="18">
        <v>62</v>
      </c>
      <c r="B70" s="18" t="s">
        <v>464</v>
      </c>
      <c r="C70" s="19" t="s">
        <v>465</v>
      </c>
      <c r="D70" s="19" t="s">
        <v>294</v>
      </c>
      <c r="E70" s="19" t="s">
        <v>313</v>
      </c>
      <c r="F70" s="19" t="s">
        <v>32</v>
      </c>
      <c r="G70" s="19" t="s">
        <v>33</v>
      </c>
      <c r="H70" s="18" t="s">
        <v>466</v>
      </c>
      <c r="I70" s="19"/>
      <c r="J70" s="19"/>
      <c r="K70" s="19">
        <v>1500</v>
      </c>
      <c r="L70" s="19">
        <v>1500</v>
      </c>
      <c r="M70" s="19"/>
      <c r="N70" s="19"/>
      <c r="O70" s="19"/>
      <c r="P70" s="19"/>
      <c r="Q70" s="19" t="s">
        <v>467</v>
      </c>
      <c r="R70" s="19" t="s">
        <v>468</v>
      </c>
      <c r="S70" s="32" t="s">
        <v>469</v>
      </c>
      <c r="T70" s="32" t="s">
        <v>316</v>
      </c>
      <c r="U70" s="19"/>
      <c r="V70" s="19"/>
      <c r="W70" s="19"/>
      <c r="X70" s="6"/>
      <c r="Y70" s="6"/>
      <c r="Z70" s="6"/>
      <c r="AA70" s="6"/>
      <c r="AB70" s="6"/>
      <c r="AC70" s="6"/>
      <c r="AD70" s="6"/>
    </row>
    <row r="71" s="5" customFormat="1" ht="129.6" spans="1:30">
      <c r="A71" s="18">
        <v>63</v>
      </c>
      <c r="B71" s="18" t="s">
        <v>470</v>
      </c>
      <c r="C71" s="18" t="s">
        <v>471</v>
      </c>
      <c r="D71" s="18" t="s">
        <v>294</v>
      </c>
      <c r="E71" s="18" t="s">
        <v>472</v>
      </c>
      <c r="F71" s="18" t="s">
        <v>32</v>
      </c>
      <c r="G71" s="18" t="s">
        <v>265</v>
      </c>
      <c r="H71" s="18" t="s">
        <v>473</v>
      </c>
      <c r="I71" s="18" t="s">
        <v>226</v>
      </c>
      <c r="J71" s="18">
        <v>30</v>
      </c>
      <c r="K71" s="18">
        <v>300</v>
      </c>
      <c r="L71" s="18"/>
      <c r="M71" s="18"/>
      <c r="N71" s="18">
        <v>300</v>
      </c>
      <c r="O71" s="18"/>
      <c r="P71" s="18"/>
      <c r="Q71" s="18" t="s">
        <v>265</v>
      </c>
      <c r="R71" s="18" t="s">
        <v>474</v>
      </c>
      <c r="S71" s="18" t="s">
        <v>475</v>
      </c>
      <c r="T71" s="18" t="s">
        <v>476</v>
      </c>
      <c r="U71" s="18"/>
      <c r="V71" s="18"/>
      <c r="W71" s="18"/>
      <c r="X71" s="6"/>
      <c r="Y71" s="6"/>
      <c r="Z71" s="6"/>
      <c r="AA71" s="6"/>
      <c r="AB71" s="6"/>
      <c r="AC71" s="6"/>
      <c r="AD71" s="6"/>
    </row>
    <row r="72" s="8" customFormat="1" spans="1:30">
      <c r="A72" s="30" t="s">
        <v>477</v>
      </c>
      <c r="B72" s="30"/>
      <c r="C72" s="30"/>
      <c r="D72" s="30">
        <v>1</v>
      </c>
      <c r="E72" s="30"/>
      <c r="F72" s="30"/>
      <c r="G72" s="30"/>
      <c r="H72" s="31"/>
      <c r="I72" s="30"/>
      <c r="J72" s="30"/>
      <c r="K72" s="30">
        <f t="shared" ref="K72:P72" si="3">SUM(K73)</f>
        <v>30.3</v>
      </c>
      <c r="L72" s="30">
        <f t="shared" si="3"/>
        <v>0</v>
      </c>
      <c r="M72" s="30">
        <f t="shared" si="3"/>
        <v>30.3</v>
      </c>
      <c r="N72" s="30">
        <f t="shared" si="3"/>
        <v>0</v>
      </c>
      <c r="O72" s="30">
        <f t="shared" si="3"/>
        <v>0</v>
      </c>
      <c r="P72" s="30">
        <f t="shared" si="3"/>
        <v>0</v>
      </c>
      <c r="Q72" s="30"/>
      <c r="R72" s="30"/>
      <c r="S72" s="31"/>
      <c r="T72" s="31"/>
      <c r="U72" s="30"/>
      <c r="V72" s="30"/>
      <c r="W72" s="30"/>
      <c r="X72" s="48"/>
      <c r="Y72" s="48"/>
      <c r="Z72" s="48"/>
      <c r="AA72" s="48"/>
      <c r="AB72" s="48"/>
      <c r="AC72" s="48"/>
      <c r="AD72" s="48"/>
    </row>
    <row r="73" s="2" customFormat="1" ht="64.8" spans="1:30">
      <c r="A73" s="18">
        <v>64</v>
      </c>
      <c r="B73" s="18" t="s">
        <v>478</v>
      </c>
      <c r="C73" s="18" t="s">
        <v>479</v>
      </c>
      <c r="D73" s="18" t="s">
        <v>480</v>
      </c>
      <c r="E73" s="18" t="s">
        <v>481</v>
      </c>
      <c r="F73" s="38" t="s">
        <v>32</v>
      </c>
      <c r="G73" s="19" t="s">
        <v>33</v>
      </c>
      <c r="H73" s="32" t="s">
        <v>482</v>
      </c>
      <c r="I73" s="18" t="s">
        <v>289</v>
      </c>
      <c r="J73" s="18">
        <v>101</v>
      </c>
      <c r="K73" s="53">
        <v>30.3</v>
      </c>
      <c r="L73" s="18"/>
      <c r="M73" s="53">
        <v>30.3</v>
      </c>
      <c r="N73" s="53">
        <v>0</v>
      </c>
      <c r="O73" s="19"/>
      <c r="P73" s="19"/>
      <c r="Q73" s="19" t="s">
        <v>36</v>
      </c>
      <c r="R73" s="18" t="s">
        <v>483</v>
      </c>
      <c r="S73" s="17" t="s">
        <v>484</v>
      </c>
      <c r="T73" s="17" t="s">
        <v>485</v>
      </c>
      <c r="U73" s="19"/>
      <c r="V73" s="53">
        <v>29.4</v>
      </c>
      <c r="W73" s="19"/>
      <c r="X73" s="3"/>
      <c r="Y73" s="3"/>
      <c r="Z73" s="3"/>
      <c r="AA73" s="3"/>
      <c r="AB73" s="3"/>
      <c r="AC73" s="3"/>
      <c r="AD73" s="3"/>
    </row>
    <row r="74" s="8" customFormat="1" spans="1:23">
      <c r="A74" s="30" t="s">
        <v>486</v>
      </c>
      <c r="B74" s="30"/>
      <c r="C74" s="30"/>
      <c r="D74" s="30">
        <v>1</v>
      </c>
      <c r="E74" s="30"/>
      <c r="F74" s="30"/>
      <c r="G74" s="30"/>
      <c r="H74" s="31"/>
      <c r="I74" s="30"/>
      <c r="J74" s="30"/>
      <c r="K74" s="30">
        <f t="shared" ref="K74:P74" si="4">SUM(K75)</f>
        <v>80</v>
      </c>
      <c r="L74" s="30">
        <f t="shared" si="4"/>
        <v>0</v>
      </c>
      <c r="M74" s="30">
        <f t="shared" si="4"/>
        <v>80</v>
      </c>
      <c r="N74" s="30">
        <f t="shared" si="4"/>
        <v>0</v>
      </c>
      <c r="O74" s="30">
        <f t="shared" si="4"/>
        <v>0</v>
      </c>
      <c r="P74" s="30">
        <f t="shared" si="4"/>
        <v>0</v>
      </c>
      <c r="Q74" s="30"/>
      <c r="R74" s="54"/>
      <c r="S74" s="55"/>
      <c r="T74" s="55"/>
      <c r="U74" s="30"/>
      <c r="V74" s="30"/>
      <c r="W74" s="30"/>
    </row>
    <row r="75" s="2" customFormat="1" ht="48.6" spans="1:23">
      <c r="A75" s="18">
        <v>65</v>
      </c>
      <c r="B75" s="18" t="s">
        <v>491</v>
      </c>
      <c r="C75" s="16" t="s">
        <v>487</v>
      </c>
      <c r="D75" s="18" t="s">
        <v>487</v>
      </c>
      <c r="E75" s="18" t="s">
        <v>487</v>
      </c>
      <c r="F75" s="38" t="s">
        <v>32</v>
      </c>
      <c r="G75" s="19" t="s">
        <v>33</v>
      </c>
      <c r="H75" s="32" t="s">
        <v>488</v>
      </c>
      <c r="I75" s="18" t="s">
        <v>33</v>
      </c>
      <c r="J75" s="18"/>
      <c r="K75" s="53">
        <v>80</v>
      </c>
      <c r="L75" s="19"/>
      <c r="M75" s="53">
        <v>80</v>
      </c>
      <c r="N75" s="53"/>
      <c r="O75" s="19"/>
      <c r="P75" s="19"/>
      <c r="Q75" s="19" t="s">
        <v>36</v>
      </c>
      <c r="R75" s="18" t="s">
        <v>483</v>
      </c>
      <c r="S75" s="32" t="s">
        <v>489</v>
      </c>
      <c r="T75" s="32" t="s">
        <v>489</v>
      </c>
      <c r="U75" s="19"/>
      <c r="V75" s="53">
        <v>80</v>
      </c>
      <c r="W75" s="19"/>
    </row>
    <row r="76" s="8" customFormat="1" spans="1:23">
      <c r="A76" s="30" t="s">
        <v>490</v>
      </c>
      <c r="B76" s="30"/>
      <c r="C76" s="30"/>
      <c r="D76" s="30">
        <v>1</v>
      </c>
      <c r="E76" s="30"/>
      <c r="F76" s="30"/>
      <c r="G76" s="30"/>
      <c r="H76" s="31"/>
      <c r="I76" s="30"/>
      <c r="J76" s="30"/>
      <c r="K76" s="30">
        <f t="shared" ref="K76:P76" si="5">SUM(K77:K77)</f>
        <v>3</v>
      </c>
      <c r="L76" s="30">
        <f t="shared" si="5"/>
        <v>3</v>
      </c>
      <c r="M76" s="30">
        <v>0</v>
      </c>
      <c r="N76" s="30">
        <f t="shared" si="5"/>
        <v>0</v>
      </c>
      <c r="O76" s="30">
        <f t="shared" si="5"/>
        <v>0</v>
      </c>
      <c r="P76" s="30">
        <f t="shared" si="5"/>
        <v>0</v>
      </c>
      <c r="Q76" s="30"/>
      <c r="R76" s="30"/>
      <c r="S76" s="31"/>
      <c r="T76" s="31"/>
      <c r="U76" s="30"/>
      <c r="V76" s="30"/>
      <c r="W76" s="30"/>
    </row>
    <row r="77" s="2" customFormat="1" ht="145.8" spans="1:23">
      <c r="A77" s="18">
        <v>66</v>
      </c>
      <c r="B77" s="18" t="s">
        <v>530</v>
      </c>
      <c r="C77" s="32" t="s">
        <v>492</v>
      </c>
      <c r="D77" s="32" t="s">
        <v>493</v>
      </c>
      <c r="E77" s="32" t="s">
        <v>494</v>
      </c>
      <c r="F77" s="32" t="s">
        <v>32</v>
      </c>
      <c r="G77" s="32" t="s">
        <v>495</v>
      </c>
      <c r="H77" s="32" t="s">
        <v>496</v>
      </c>
      <c r="I77" s="32" t="s">
        <v>497</v>
      </c>
      <c r="J77" s="32">
        <v>1000</v>
      </c>
      <c r="K77" s="32">
        <v>3</v>
      </c>
      <c r="L77" s="32">
        <v>3</v>
      </c>
      <c r="M77" s="32"/>
      <c r="N77" s="32"/>
      <c r="O77" s="32"/>
      <c r="P77" s="32"/>
      <c r="Q77" s="32" t="s">
        <v>495</v>
      </c>
      <c r="R77" s="32" t="s">
        <v>498</v>
      </c>
      <c r="S77" s="32" t="s">
        <v>499</v>
      </c>
      <c r="T77" s="32" t="s">
        <v>531</v>
      </c>
      <c r="U77" s="32"/>
      <c r="V77" s="32"/>
      <c r="W77" s="32"/>
    </row>
  </sheetData>
  <protectedRanges>
    <protectedRange sqref="C13" name="区域1_15_1"/>
    <protectedRange sqref="C42" name="区域1_15_1_1"/>
  </protectedRanges>
  <mergeCells count="28">
    <mergeCell ref="A1:W1"/>
    <mergeCell ref="A2:C2"/>
    <mergeCell ref="R2:W2"/>
    <mergeCell ref="K3:P3"/>
    <mergeCell ref="A5:C5"/>
    <mergeCell ref="A6:C6"/>
    <mergeCell ref="A36:C36"/>
    <mergeCell ref="A39:C39"/>
    <mergeCell ref="A72:C72"/>
    <mergeCell ref="A74:C74"/>
    <mergeCell ref="A76:C76"/>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s>
  <pageMargins left="0.354166666666667" right="0.236111111111111" top="0.590277777777778" bottom="0.354166666666667" header="0.5" footer="0.432638888888889"/>
  <pageSetup paperSize="8" scale="42"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  m a s t e r = " "   o t h e r U s e r P e r m i s s i o n = " v i s i b l e " > < a r r U s e r I d   t i t l e = " :S�W1 _ 1 5 _ 1 "   r a n g e C r e a t o r = " "   o t h e r s A c c e s s P e r m i s s i o n = " e d i t " / > < a r r U s e r I d   t i t l e = " :S�W1 _ 1 5 _ 1 _ 1 "   r a n g e C r e a t o r = " "   o t h e r s A c c e s s P e r m i s s i o n = " e d i t " / > < / r a n g e L i s t > < r a n g e L i s t   s h e e t S t i d = " 3 "   m a s t e r = " "   o t h e r U s e r P e r m i s s i o n = " v i s i b l e " > < a r r U s e r I d   t i t l e = " :S�W1 _ 1 5 _ 1 "   r a n g e C r e a t o r = " "   o t h e r s A c c e s s P e r m i s s i o n = " e d i t " / > < a r r U s e r I d   t i t l e = " :S�W1 _ 1 5 _ 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项目库（储备库）+少数民族项目</vt:lpstr>
      <vt:lpstr>项目库（储备库）+少数民族项目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2024-10-21T03:25:00Z</dcterms:created>
  <dcterms:modified xsi:type="dcterms:W3CDTF">2025-02-18T04:25:47Z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BAAF6EE850E449488BAB723CB0324FDB_13</vt:lpwstr>
  </property>
  <property fmtid="{D5CDD505-2E9C-101B-9397-08002B2CF9AE}" pid="3" name="KSOProductBuildVer">
    <vt:lpwstr>2052-11.1.0.10000</vt:lpwstr>
  </property>
</Properties>
</file>